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2B06EBB7-CD04-4456-8359-CFF7C551A274}" xr6:coauthVersionLast="47" xr6:coauthVersionMax="47" xr10:uidLastSave="{00000000-0000-0000-0000-000000000000}"/>
  <bookViews>
    <workbookView xWindow="-120" yWindow="-120" windowWidth="29040" windowHeight="15840" xr2:uid="{00000000-000D-0000-FFFF-FFFF00000000}"/>
  </bookViews>
  <sheets>
    <sheet name="Summary" sheetId="25" r:id="rId1"/>
    <sheet name="E-2C HE2K 4PAA v220921" sheetId="17" r:id="rId2"/>
    <sheet name="E-2D 5PAA v220921" sheetId="13" r:id="rId3"/>
    <sheet name="E-2D 5PAA AR v220921" sheetId="31" r:id="rId4"/>
    <sheet name="E-2D 5PAA FDNF v220921" sheetId="21" r:id="rId5"/>
    <sheet name="FRS Baseline v190422" sheetId="26" r:id="rId6"/>
    <sheet name="FRS Baseline - AR v201113" sheetId="33" r:id="rId7"/>
    <sheet name="ACTC Mapping v190422" sheetId="27" r:id="rId8"/>
    <sheet name="ACTC Syllabus V6 v190422" sheetId="28" r:id="rId9"/>
    <sheet name="NFO Syllabus V7" sheetId="29" r:id="rId10"/>
    <sheet name="Naval Aviatior Syllabus V7" sheetId="30" r:id="rId11"/>
  </sheets>
  <definedNames>
    <definedName name="_xlnm.Print_Area" localSheetId="1">'E-2C HE2K 4PAA v220921'!$B$1:$CF$30</definedName>
    <definedName name="_xlnm.Print_Area" localSheetId="3">'E-2D 5PAA AR v220921'!$A$1:$CM$29</definedName>
    <definedName name="_xlnm.Print_Area" localSheetId="4">'E-2D 5PAA FDNF v220921'!$B$1:$CG$31</definedName>
    <definedName name="_xlnm.Print_Area" localSheetId="2">'E-2D 5PAA v220921'!$B$1:$CL$31</definedName>
    <definedName name="_xlnm.Print_Area" localSheetId="6">'FRS Baseline - AR v201113'!$B$2:$AC$170</definedName>
    <definedName name="_xlnm.Print_Area" localSheetId="5">'FRS Baseline v190422'!$B$2:$AC$150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31" l="1"/>
  <c r="AM22" i="31"/>
  <c r="AN21" i="31"/>
  <c r="AM21" i="31"/>
  <c r="AL22" i="31"/>
  <c r="AK22" i="31"/>
  <c r="AJ22" i="31"/>
  <c r="AI22" i="31"/>
  <c r="AL21" i="31"/>
  <c r="AK21" i="31"/>
  <c r="AJ21" i="31"/>
  <c r="AI21" i="31"/>
  <c r="C4" i="25" l="1"/>
  <c r="C7" i="25"/>
  <c r="CA22" i="31" l="1"/>
  <c r="BZ22" i="31"/>
  <c r="BY22" i="31"/>
  <c r="BX22" i="31"/>
  <c r="BW22" i="31"/>
  <c r="BV22" i="31"/>
  <c r="BU22" i="31"/>
  <c r="BT22" i="31"/>
  <c r="BS22" i="31"/>
  <c r="BR22" i="31"/>
  <c r="BQ22" i="31"/>
  <c r="BP22" i="31"/>
  <c r="BO22" i="31"/>
  <c r="BN22" i="31"/>
  <c r="BM22" i="31"/>
  <c r="BL22" i="31"/>
  <c r="BK22" i="31"/>
  <c r="BJ22" i="31"/>
  <c r="BI22" i="31"/>
  <c r="BH22" i="31"/>
  <c r="BG22" i="31"/>
  <c r="BF22" i="31"/>
  <c r="BE22" i="31"/>
  <c r="BD22" i="31"/>
  <c r="BC22" i="31"/>
  <c r="BB22" i="31"/>
  <c r="BA22" i="31"/>
  <c r="AZ22" i="31"/>
  <c r="AY22" i="31"/>
  <c r="AX22" i="31"/>
  <c r="AW22" i="31"/>
  <c r="AV22" i="31"/>
  <c r="AU22" i="31"/>
  <c r="AT22" i="31"/>
  <c r="AS22" i="31"/>
  <c r="AR22" i="31"/>
  <c r="AQ22" i="31"/>
  <c r="AP22" i="31"/>
  <c r="AO22" i="31"/>
  <c r="AH22" i="31"/>
  <c r="AG22" i="31"/>
  <c r="AF22" i="31"/>
  <c r="AE22" i="31"/>
  <c r="AD22" i="31"/>
  <c r="AC22" i="31"/>
  <c r="AB22" i="31"/>
  <c r="AA22" i="31"/>
  <c r="Z22" i="31"/>
  <c r="Y22" i="31"/>
  <c r="X22" i="31"/>
  <c r="W22" i="31"/>
  <c r="V22" i="31"/>
  <c r="CA21" i="31"/>
  <c r="BZ21" i="31"/>
  <c r="BY21" i="31"/>
  <c r="BX21" i="31"/>
  <c r="BW21" i="31"/>
  <c r="BV21" i="31"/>
  <c r="BU21" i="31"/>
  <c r="BT21" i="31"/>
  <c r="BS21" i="31"/>
  <c r="BR21" i="31"/>
  <c r="BQ21" i="31"/>
  <c r="BP21" i="31"/>
  <c r="BO21" i="31"/>
  <c r="BN21" i="31"/>
  <c r="BM21" i="31"/>
  <c r="BL21" i="31"/>
  <c r="BK21" i="31"/>
  <c r="BJ21" i="31"/>
  <c r="BI21" i="31"/>
  <c r="BH21" i="31"/>
  <c r="BG21" i="31"/>
  <c r="BF21" i="31"/>
  <c r="BE21" i="31"/>
  <c r="BD21" i="31"/>
  <c r="BC21" i="31"/>
  <c r="BB21" i="31"/>
  <c r="BA21" i="31"/>
  <c r="AZ21" i="31"/>
  <c r="AY21" i="31"/>
  <c r="AX21" i="31"/>
  <c r="AW21" i="31"/>
  <c r="AV21" i="31"/>
  <c r="AU21" i="31"/>
  <c r="AT21" i="31"/>
  <c r="AS21" i="31"/>
  <c r="AR21" i="31"/>
  <c r="AQ21" i="31"/>
  <c r="AP21" i="31"/>
  <c r="AO21" i="31"/>
  <c r="AH21" i="31"/>
  <c r="AG21" i="31"/>
  <c r="AF21" i="31"/>
  <c r="AE21" i="31"/>
  <c r="AD21" i="31"/>
  <c r="AC21" i="31"/>
  <c r="AB21" i="31"/>
  <c r="AA21" i="31"/>
  <c r="Z21" i="31"/>
  <c r="Y21" i="31"/>
  <c r="X21" i="31"/>
  <c r="W21" i="31"/>
  <c r="V21" i="31"/>
  <c r="CB22" i="31" l="1"/>
  <c r="CB21" i="31"/>
  <c r="F3" i="30"/>
  <c r="F4" i="30"/>
  <c r="F5" i="30"/>
  <c r="F6" i="30"/>
  <c r="F7" i="30"/>
  <c r="F8" i="30"/>
  <c r="F9" i="30"/>
  <c r="F10" i="30"/>
  <c r="F11" i="30"/>
  <c r="F12" i="30"/>
  <c r="F13" i="30"/>
  <c r="F14" i="30"/>
  <c r="F15" i="30"/>
  <c r="F16" i="30"/>
  <c r="F17" i="30"/>
  <c r="F18" i="30"/>
  <c r="F19"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D47" i="30"/>
  <c r="F47" i="30" s="1"/>
  <c r="D48" i="30"/>
  <c r="F48" i="30" s="1"/>
  <c r="D49" i="30"/>
  <c r="F49" i="30" s="1"/>
  <c r="D51" i="30"/>
  <c r="F51" i="30" s="1"/>
  <c r="D52" i="30"/>
  <c r="F52" i="30" s="1"/>
  <c r="D54" i="30"/>
  <c r="F54" i="30" s="1"/>
  <c r="D55" i="30"/>
  <c r="E55" i="30"/>
  <c r="D56" i="30"/>
  <c r="E56" i="30"/>
  <c r="D57" i="30"/>
  <c r="E57" i="30"/>
  <c r="F64" i="30"/>
  <c r="F65" i="30"/>
  <c r="F66" i="30"/>
  <c r="F67" i="30"/>
  <c r="F68" i="30"/>
  <c r="F69" i="30"/>
  <c r="F70" i="30"/>
  <c r="D71" i="30"/>
  <c r="F71" i="30" s="1"/>
  <c r="D72" i="30"/>
  <c r="F72" i="30"/>
  <c r="D73" i="30"/>
  <c r="F73" i="30" s="1"/>
  <c r="F75" i="30"/>
  <c r="D76" i="30"/>
  <c r="F76" i="30" s="1"/>
  <c r="D78" i="30"/>
  <c r="F78" i="30" s="1"/>
  <c r="D79" i="30"/>
  <c r="D80" i="30"/>
  <c r="F80" i="30" s="1"/>
  <c r="D81" i="30"/>
  <c r="F81" i="30"/>
  <c r="F87" i="30"/>
  <c r="F88" i="30"/>
  <c r="F89" i="30"/>
  <c r="F90" i="30"/>
  <c r="F91" i="30"/>
  <c r="D92" i="30"/>
  <c r="F92" i="30" s="1"/>
  <c r="D93" i="30"/>
  <c r="F93" i="30" s="1"/>
  <c r="D94" i="30"/>
  <c r="F94" i="30" s="1"/>
  <c r="F95" i="30" s="1"/>
  <c r="D95" i="30"/>
  <c r="D96" i="30"/>
  <c r="F96" i="30" s="1"/>
  <c r="D97" i="30"/>
  <c r="F97" i="30" s="1"/>
  <c r="F104" i="30"/>
  <c r="F105" i="30"/>
  <c r="F106" i="30"/>
  <c r="F107" i="30"/>
  <c r="F108" i="30"/>
  <c r="D109" i="30"/>
  <c r="F109" i="30" s="1"/>
  <c r="D110" i="30"/>
  <c r="F110" i="30" s="1"/>
  <c r="D111" i="30"/>
  <c r="D112" i="30" s="1"/>
  <c r="D113" i="30"/>
  <c r="F113" i="30" s="1"/>
  <c r="D114" i="30"/>
  <c r="F114" i="30" s="1"/>
  <c r="D127" i="30"/>
  <c r="F127" i="30" s="1"/>
  <c r="F3" i="29"/>
  <c r="F4" i="29"/>
  <c r="F5"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4" i="29"/>
  <c r="F35" i="29"/>
  <c r="F36" i="29"/>
  <c r="F37" i="29"/>
  <c r="F38" i="29"/>
  <c r="F39" i="29"/>
  <c r="F40" i="29"/>
  <c r="D41" i="29"/>
  <c r="F41" i="29" s="1"/>
  <c r="D42" i="29"/>
  <c r="F42" i="29" s="1"/>
  <c r="D43" i="29"/>
  <c r="F43" i="29" s="1"/>
  <c r="D45" i="29"/>
  <c r="F45" i="29" s="1"/>
  <c r="D46" i="29"/>
  <c r="F46" i="29" s="1"/>
  <c r="D48" i="29"/>
  <c r="F48" i="29" s="1"/>
  <c r="D49" i="29"/>
  <c r="F49" i="29" s="1"/>
  <c r="D50" i="29"/>
  <c r="F50" i="29" s="1"/>
  <c r="F57" i="29"/>
  <c r="F58" i="29"/>
  <c r="F59" i="29"/>
  <c r="F60" i="29"/>
  <c r="F61" i="29"/>
  <c r="F62" i="29"/>
  <c r="F63" i="29"/>
  <c r="F64" i="29"/>
  <c r="F65" i="29"/>
  <c r="F66" i="29"/>
  <c r="F67" i="29"/>
  <c r="F68" i="29"/>
  <c r="F69" i="29"/>
  <c r="F70" i="29"/>
  <c r="F71" i="29"/>
  <c r="F72" i="29"/>
  <c r="F73" i="29"/>
  <c r="F74" i="29"/>
  <c r="F75" i="29"/>
  <c r="D76" i="29"/>
  <c r="D77" i="29"/>
  <c r="F77" i="29"/>
  <c r="D78" i="29"/>
  <c r="F78" i="29" s="1"/>
  <c r="D80" i="29"/>
  <c r="D81" i="29"/>
  <c r="F81" i="29" s="1"/>
  <c r="D83" i="29"/>
  <c r="F83" i="29" s="1"/>
  <c r="D84" i="29"/>
  <c r="F84" i="29"/>
  <c r="D85" i="29"/>
  <c r="F85" i="29" s="1"/>
  <c r="D86" i="29"/>
  <c r="F92" i="29"/>
  <c r="F93" i="29"/>
  <c r="F94" i="29"/>
  <c r="F95" i="29"/>
  <c r="F96" i="29"/>
  <c r="D97" i="29"/>
  <c r="F97" i="29" s="1"/>
  <c r="D98" i="29"/>
  <c r="F98" i="29"/>
  <c r="D99" i="29"/>
  <c r="F99" i="29" s="1"/>
  <c r="F100" i="29" s="1"/>
  <c r="D101" i="29"/>
  <c r="F101" i="29" s="1"/>
  <c r="D102" i="29"/>
  <c r="F102" i="29"/>
  <c r="F109" i="29"/>
  <c r="F110" i="29"/>
  <c r="F111" i="29"/>
  <c r="F112" i="29"/>
  <c r="F113" i="29"/>
  <c r="D114" i="29"/>
  <c r="F114" i="29" s="1"/>
  <c r="D115" i="29"/>
  <c r="F115" i="29" s="1"/>
  <c r="D116" i="29"/>
  <c r="F116" i="29" s="1"/>
  <c r="F117" i="29" s="1"/>
  <c r="D118" i="29"/>
  <c r="F118" i="29" s="1"/>
  <c r="D119" i="29"/>
  <c r="F119" i="29" s="1"/>
  <c r="D133" i="29"/>
  <c r="F133" i="29" s="1"/>
  <c r="D134" i="29"/>
  <c r="F134" i="29" s="1"/>
  <c r="F86" i="29" l="1"/>
  <c r="D82" i="29"/>
  <c r="F80" i="29"/>
  <c r="F56" i="30"/>
  <c r="D103" i="29"/>
  <c r="D129" i="30"/>
  <c r="F129" i="30" s="1"/>
  <c r="F111" i="30"/>
  <c r="F112" i="30" s="1"/>
  <c r="D82" i="30"/>
  <c r="F57" i="30"/>
  <c r="F82" i="29"/>
  <c r="D58" i="30"/>
  <c r="D130" i="29"/>
  <c r="F130" i="29" s="1"/>
  <c r="D126" i="29"/>
  <c r="F126" i="29" s="1"/>
  <c r="F115" i="30"/>
  <c r="D132" i="29"/>
  <c r="D129" i="29"/>
  <c r="D120" i="29"/>
  <c r="F103" i="29"/>
  <c r="D79" i="29"/>
  <c r="D87" i="29" s="1"/>
  <c r="D51" i="29"/>
  <c r="D47" i="29"/>
  <c r="D130" i="30"/>
  <c r="F130" i="30" s="1"/>
  <c r="F98" i="30"/>
  <c r="F99" i="30" s="1"/>
  <c r="F50" i="30"/>
  <c r="F53" i="30" s="1"/>
  <c r="CB23" i="31"/>
  <c r="CB24" i="31" s="1"/>
  <c r="F120" i="29"/>
  <c r="F121" i="29" s="1"/>
  <c r="F51" i="29"/>
  <c r="D127" i="29"/>
  <c r="F127" i="29" s="1"/>
  <c r="D115" i="30"/>
  <c r="D116" i="30" s="1"/>
  <c r="F79" i="30"/>
  <c r="F74" i="30"/>
  <c r="F77" i="30" s="1"/>
  <c r="F82" i="30"/>
  <c r="D128" i="30"/>
  <c r="D124" i="30"/>
  <c r="D120" i="30"/>
  <c r="D98" i="30"/>
  <c r="D99" i="30" s="1"/>
  <c r="D74" i="30"/>
  <c r="D77" i="30" s="1"/>
  <c r="F55" i="30"/>
  <c r="D50" i="30"/>
  <c r="D122" i="30"/>
  <c r="F122" i="30" s="1"/>
  <c r="D125" i="30"/>
  <c r="F125" i="30" s="1"/>
  <c r="D121" i="30"/>
  <c r="F121" i="30" s="1"/>
  <c r="F104" i="29"/>
  <c r="F44" i="29"/>
  <c r="F47" i="29"/>
  <c r="F76" i="29"/>
  <c r="F79" i="29" s="1"/>
  <c r="F87" i="29" s="1"/>
  <c r="D117" i="29"/>
  <c r="D121" i="29" s="1"/>
  <c r="D100" i="29"/>
  <c r="D104" i="29" s="1"/>
  <c r="D44" i="29"/>
  <c r="D125" i="29"/>
  <c r="F2" i="28"/>
  <c r="I2" i="28" s="1"/>
  <c r="H2" i="28"/>
  <c r="F3" i="28"/>
  <c r="I3" i="28" s="1"/>
  <c r="H3" i="28"/>
  <c r="F4" i="28"/>
  <c r="I4" i="28" s="1"/>
  <c r="H4" i="28"/>
  <c r="F5" i="28"/>
  <c r="H5" i="28"/>
  <c r="I5" i="28"/>
  <c r="F6" i="28"/>
  <c r="H6" i="28"/>
  <c r="I6" i="28"/>
  <c r="F7" i="28"/>
  <c r="I7" i="28" s="1"/>
  <c r="H7" i="28"/>
  <c r="F8" i="28"/>
  <c r="I8" i="28" s="1"/>
  <c r="H8" i="28"/>
  <c r="F9" i="28"/>
  <c r="I9" i="28" s="1"/>
  <c r="H9" i="28"/>
  <c r="F10" i="28"/>
  <c r="I10" i="28" s="1"/>
  <c r="H10" i="28"/>
  <c r="F11" i="28"/>
  <c r="I11" i="28" s="1"/>
  <c r="H11" i="28"/>
  <c r="F12" i="28"/>
  <c r="I12" i="28" s="1"/>
  <c r="H12" i="28"/>
  <c r="F13" i="28"/>
  <c r="I13" i="28" s="1"/>
  <c r="H13" i="28"/>
  <c r="F14" i="28"/>
  <c r="I14" i="28" s="1"/>
  <c r="H14" i="28"/>
  <c r="F15" i="28"/>
  <c r="I15" i="28" s="1"/>
  <c r="H15" i="28"/>
  <c r="F16" i="28"/>
  <c r="I16" i="28" s="1"/>
  <c r="H16" i="28"/>
  <c r="F17" i="28"/>
  <c r="I17" i="28" s="1"/>
  <c r="H17" i="28"/>
  <c r="D18" i="28"/>
  <c r="E18" i="28"/>
  <c r="D19" i="28"/>
  <c r="E19" i="28"/>
  <c r="F23" i="28"/>
  <c r="I23" i="28" s="1"/>
  <c r="H23" i="28"/>
  <c r="F24" i="28"/>
  <c r="I24" i="28" s="1"/>
  <c r="H24" i="28"/>
  <c r="F25" i="28"/>
  <c r="H25" i="28"/>
  <c r="I25" i="28"/>
  <c r="F26" i="28"/>
  <c r="H26" i="28"/>
  <c r="I26" i="28"/>
  <c r="F27" i="28"/>
  <c r="I27" i="28" s="1"/>
  <c r="H27" i="28"/>
  <c r="F28" i="28"/>
  <c r="I28" i="28" s="1"/>
  <c r="H28" i="28"/>
  <c r="F29" i="28"/>
  <c r="I29" i="28" s="1"/>
  <c r="H29" i="28"/>
  <c r="F30" i="28"/>
  <c r="I30" i="28" s="1"/>
  <c r="H30" i="28"/>
  <c r="F31" i="28"/>
  <c r="I31" i="28" s="1"/>
  <c r="H31" i="28"/>
  <c r="F32" i="28"/>
  <c r="I32" i="28" s="1"/>
  <c r="H32" i="28"/>
  <c r="F33" i="28"/>
  <c r="I33" i="28" s="1"/>
  <c r="H33" i="28"/>
  <c r="F34" i="28"/>
  <c r="H34" i="28"/>
  <c r="I34" i="28"/>
  <c r="F35" i="28"/>
  <c r="I35" i="28" s="1"/>
  <c r="H35" i="28"/>
  <c r="F36" i="28"/>
  <c r="I36" i="28" s="1"/>
  <c r="H36" i="28"/>
  <c r="F37" i="28"/>
  <c r="H37" i="28"/>
  <c r="I37" i="28"/>
  <c r="F38" i="28"/>
  <c r="I38" i="28" s="1"/>
  <c r="H38" i="28"/>
  <c r="F39" i="28"/>
  <c r="H39" i="28"/>
  <c r="F40" i="28"/>
  <c r="I40" i="28" s="1"/>
  <c r="H40" i="28"/>
  <c r="D41" i="28"/>
  <c r="E41" i="28"/>
  <c r="F41" i="28"/>
  <c r="D42" i="28"/>
  <c r="E42" i="28"/>
  <c r="F47" i="28"/>
  <c r="I47" i="28" s="1"/>
  <c r="H47" i="28"/>
  <c r="F48" i="28"/>
  <c r="I48" i="28" s="1"/>
  <c r="H48" i="28"/>
  <c r="F49" i="28"/>
  <c r="I49" i="28" s="1"/>
  <c r="H49" i="28"/>
  <c r="F50" i="28"/>
  <c r="I50" i="28" s="1"/>
  <c r="H50" i="28"/>
  <c r="F51" i="28"/>
  <c r="I51" i="28" s="1"/>
  <c r="H51" i="28"/>
  <c r="F52" i="28"/>
  <c r="I52" i="28" s="1"/>
  <c r="H52" i="28"/>
  <c r="F53" i="28"/>
  <c r="I53" i="28" s="1"/>
  <c r="H53" i="28"/>
  <c r="F54" i="28"/>
  <c r="H54" i="28"/>
  <c r="I54" i="28"/>
  <c r="F55" i="28"/>
  <c r="I55" i="28" s="1"/>
  <c r="H55" i="28"/>
  <c r="F56" i="28"/>
  <c r="I56" i="28" s="1"/>
  <c r="H56" i="28"/>
  <c r="F57" i="28"/>
  <c r="I57" i="28" s="1"/>
  <c r="H57" i="28"/>
  <c r="F58" i="28"/>
  <c r="I58" i="28" s="1"/>
  <c r="H58" i="28"/>
  <c r="F59" i="28"/>
  <c r="I59" i="28" s="1"/>
  <c r="H59" i="28"/>
  <c r="F60" i="28"/>
  <c r="I60" i="28" s="1"/>
  <c r="H60" i="28"/>
  <c r="F61" i="28"/>
  <c r="I61" i="28" s="1"/>
  <c r="H61" i="28"/>
  <c r="F62" i="28"/>
  <c r="I62" i="28" s="1"/>
  <c r="H62" i="28"/>
  <c r="F63" i="28"/>
  <c r="H63" i="28"/>
  <c r="I63" i="28"/>
  <c r="D64" i="28"/>
  <c r="E64" i="28"/>
  <c r="D65" i="28"/>
  <c r="E65" i="28"/>
  <c r="E66" i="28" s="1"/>
  <c r="F70" i="28"/>
  <c r="I70" i="28" s="1"/>
  <c r="H70" i="28"/>
  <c r="F71" i="28"/>
  <c r="I71" i="28" s="1"/>
  <c r="H71" i="28"/>
  <c r="F72" i="28"/>
  <c r="I72" i="28" s="1"/>
  <c r="H72" i="28"/>
  <c r="F73" i="28"/>
  <c r="I73" i="28" s="1"/>
  <c r="H73" i="28"/>
  <c r="F74" i="28"/>
  <c r="I74" i="28" s="1"/>
  <c r="H74" i="28"/>
  <c r="F75" i="28"/>
  <c r="I75" i="28" s="1"/>
  <c r="H75" i="28"/>
  <c r="F76" i="28"/>
  <c r="H76" i="28"/>
  <c r="I76" i="28"/>
  <c r="F77" i="28"/>
  <c r="I77" i="28" s="1"/>
  <c r="H77" i="28"/>
  <c r="F78" i="28"/>
  <c r="I78" i="28" s="1"/>
  <c r="H78" i="28"/>
  <c r="F79" i="28"/>
  <c r="I79" i="28" s="1"/>
  <c r="H79" i="28"/>
  <c r="F80" i="28"/>
  <c r="I80" i="28" s="1"/>
  <c r="H80" i="28"/>
  <c r="F82" i="28"/>
  <c r="I82" i="28" s="1"/>
  <c r="H82" i="28"/>
  <c r="D83" i="28"/>
  <c r="E83" i="28"/>
  <c r="D84" i="28"/>
  <c r="D117" i="28" s="1"/>
  <c r="E84" i="28"/>
  <c r="E117" i="28" s="1"/>
  <c r="F84" i="28"/>
  <c r="F89" i="28"/>
  <c r="I89" i="28" s="1"/>
  <c r="H89" i="28"/>
  <c r="F90" i="28"/>
  <c r="H90" i="28"/>
  <c r="I90" i="28"/>
  <c r="F91" i="28"/>
  <c r="I91" i="28" s="1"/>
  <c r="H91" i="28"/>
  <c r="F92" i="28"/>
  <c r="I92" i="28" s="1"/>
  <c r="H92" i="28"/>
  <c r="F93" i="28"/>
  <c r="H93" i="28"/>
  <c r="I93" i="28"/>
  <c r="F94" i="28"/>
  <c r="F97" i="28" s="1"/>
  <c r="H94" i="28"/>
  <c r="F95" i="28"/>
  <c r="H95" i="28"/>
  <c r="D96" i="28"/>
  <c r="E96" i="28"/>
  <c r="D97" i="28"/>
  <c r="D118" i="28" s="1"/>
  <c r="E97" i="28"/>
  <c r="M118" i="28" s="1"/>
  <c r="H97" i="28"/>
  <c r="O118" i="28" s="1"/>
  <c r="D98" i="28"/>
  <c r="D119" i="28" s="1"/>
  <c r="E98" i="28"/>
  <c r="M119" i="28" s="1"/>
  <c r="H98" i="28"/>
  <c r="G119" i="28" s="1"/>
  <c r="F102" i="28"/>
  <c r="I102" i="28" s="1"/>
  <c r="H102" i="28"/>
  <c r="F103" i="28"/>
  <c r="H103" i="28"/>
  <c r="I103" i="28"/>
  <c r="F104" i="28"/>
  <c r="I104" i="28" s="1"/>
  <c r="H104" i="28"/>
  <c r="D105" i="28"/>
  <c r="E105" i="28"/>
  <c r="L117" i="28"/>
  <c r="E118" i="28"/>
  <c r="E119" i="28"/>
  <c r="H96" i="28" l="1"/>
  <c r="E85" i="28"/>
  <c r="D43" i="28"/>
  <c r="D20" i="28"/>
  <c r="H18" i="28"/>
  <c r="M117" i="28"/>
  <c r="F96" i="28"/>
  <c r="H84" i="28"/>
  <c r="H83" i="28"/>
  <c r="H85" i="28" s="1"/>
  <c r="H65" i="28"/>
  <c r="F42" i="28"/>
  <c r="F43" i="28" s="1"/>
  <c r="D52" i="29"/>
  <c r="F116" i="30"/>
  <c r="G118" i="28"/>
  <c r="H105" i="28"/>
  <c r="E116" i="28"/>
  <c r="I84" i="28"/>
  <c r="D66" i="28"/>
  <c r="E20" i="28"/>
  <c r="F19" i="28"/>
  <c r="F58" i="30"/>
  <c r="F59" i="30" s="1"/>
  <c r="N118" i="28"/>
  <c r="F118" i="28"/>
  <c r="L119" i="28"/>
  <c r="I105" i="28"/>
  <c r="D85" i="28"/>
  <c r="E43" i="28"/>
  <c r="H64" i="28"/>
  <c r="H66" i="28" s="1"/>
  <c r="F129" i="29"/>
  <c r="F131" i="29" s="1"/>
  <c r="D131" i="29"/>
  <c r="E120" i="28"/>
  <c r="I94" i="28"/>
  <c r="I97" i="28" s="1"/>
  <c r="H118" i="28" s="1"/>
  <c r="D116" i="28"/>
  <c r="D120" i="28" s="1"/>
  <c r="I65" i="28"/>
  <c r="H42" i="28"/>
  <c r="G117" i="28" s="1"/>
  <c r="H41" i="28"/>
  <c r="H43" i="28" s="1"/>
  <c r="I18" i="28"/>
  <c r="F132" i="29"/>
  <c r="F135" i="29" s="1"/>
  <c r="D135" i="29"/>
  <c r="H19" i="28"/>
  <c r="H20" i="28" s="1"/>
  <c r="D131" i="30"/>
  <c r="F128" i="30"/>
  <c r="F131" i="30" s="1"/>
  <c r="D53" i="30"/>
  <c r="D59" i="30" s="1"/>
  <c r="D123" i="30"/>
  <c r="F120" i="30"/>
  <c r="F123" i="30" s="1"/>
  <c r="F83" i="30"/>
  <c r="D83" i="30"/>
  <c r="D126" i="30"/>
  <c r="F124" i="30"/>
  <c r="F126" i="30" s="1"/>
  <c r="F52" i="29"/>
  <c r="F125" i="29"/>
  <c r="F128" i="29" s="1"/>
  <c r="D128" i="29"/>
  <c r="D136" i="29" s="1"/>
  <c r="I83" i="28"/>
  <c r="I85" i="28" s="1"/>
  <c r="I98" i="28"/>
  <c r="O117" i="28"/>
  <c r="I64" i="28"/>
  <c r="I66" i="28" s="1"/>
  <c r="I19" i="28"/>
  <c r="P117" i="28"/>
  <c r="I20" i="28"/>
  <c r="H99" i="28"/>
  <c r="I41" i="28"/>
  <c r="O119" i="28"/>
  <c r="E99" i="28"/>
  <c r="F98" i="28"/>
  <c r="F65" i="28"/>
  <c r="N117" i="28" s="1"/>
  <c r="F18" i="28"/>
  <c r="F20" i="28" s="1"/>
  <c r="F64" i="28"/>
  <c r="I39" i="28"/>
  <c r="I42" i="28" s="1"/>
  <c r="M116" i="28"/>
  <c r="M120" i="28" s="1"/>
  <c r="P118" i="28"/>
  <c r="L118" i="28"/>
  <c r="L116" i="28"/>
  <c r="F105" i="28"/>
  <c r="D99" i="28"/>
  <c r="I95" i="28"/>
  <c r="I96" i="28" s="1"/>
  <c r="F83" i="28"/>
  <c r="F85" i="28" s="1"/>
  <c r="I43" i="28" l="1"/>
  <c r="H117" i="28"/>
  <c r="G116" i="28"/>
  <c r="G120" i="28" s="1"/>
  <c r="O116" i="28"/>
  <c r="F117" i="28"/>
  <c r="L120" i="28"/>
  <c r="F116" i="28"/>
  <c r="F136" i="29"/>
  <c r="F132" i="30"/>
  <c r="D132" i="30"/>
  <c r="F119" i="28"/>
  <c r="F120" i="28" s="1"/>
  <c r="N119" i="28"/>
  <c r="H116" i="28"/>
  <c r="I99" i="28"/>
  <c r="P116" i="28"/>
  <c r="F66" i="28"/>
  <c r="N116" i="28"/>
  <c r="N120" i="28" s="1"/>
  <c r="H119" i="28"/>
  <c r="P119" i="28"/>
  <c r="O120" i="28"/>
  <c r="F99" i="28"/>
  <c r="H120" i="28" l="1"/>
  <c r="P120" i="28"/>
  <c r="AX22" i="17" l="1"/>
  <c r="C11" i="25" l="1"/>
  <c r="C10" i="25"/>
  <c r="C9" i="25"/>
  <c r="C8" i="25"/>
  <c r="C6" i="25"/>
  <c r="C5" i="25"/>
  <c r="C3" i="25"/>
  <c r="C2" i="25"/>
  <c r="Q22" i="21" l="1"/>
  <c r="Q21" i="21"/>
  <c r="BQ21" i="21" l="1"/>
  <c r="BQ22" i="21"/>
  <c r="BR21" i="21"/>
  <c r="BR22" i="21"/>
  <c r="BS21" i="21"/>
  <c r="BS22" i="21"/>
  <c r="AR21" i="21"/>
  <c r="AQ21" i="21"/>
  <c r="AR22" i="21"/>
  <c r="AQ22" i="21"/>
  <c r="AX21" i="21"/>
  <c r="AX22" i="21"/>
  <c r="BW21" i="13"/>
  <c r="BW22" i="13"/>
  <c r="BV21" i="13"/>
  <c r="BV22" i="13"/>
  <c r="BU21" i="13"/>
  <c r="BU22" i="13"/>
  <c r="BB21" i="13"/>
  <c r="BB22" i="13"/>
  <c r="AU21" i="13"/>
  <c r="AU22" i="13"/>
  <c r="AV21" i="13"/>
  <c r="AV22" i="13"/>
  <c r="BP22" i="17"/>
  <c r="BP21" i="17"/>
  <c r="BR22" i="17"/>
  <c r="BR21" i="17"/>
  <c r="BQ22" i="17"/>
  <c r="BQ21" i="17"/>
  <c r="AR22" i="17"/>
  <c r="AR21" i="17"/>
  <c r="AQ22" i="17"/>
  <c r="AQ21" i="17"/>
  <c r="AX21" i="17"/>
  <c r="AW21" i="21" l="1"/>
  <c r="AW22" i="21"/>
  <c r="AI21" i="21"/>
  <c r="AI22" i="21"/>
  <c r="AW22" i="17" l="1"/>
  <c r="AW21" i="17"/>
  <c r="AM21" i="13"/>
  <c r="AM22" i="13"/>
  <c r="BA21" i="13"/>
  <c r="BA22" i="13"/>
  <c r="AE22" i="17" l="1"/>
  <c r="AE21" i="17"/>
  <c r="BT21" i="21" l="1"/>
  <c r="BP21" i="21"/>
  <c r="BO21" i="21"/>
  <c r="BN21" i="21"/>
  <c r="BM21" i="21"/>
  <c r="BL21" i="21"/>
  <c r="BK21" i="21"/>
  <c r="BJ21" i="21"/>
  <c r="BI21" i="21"/>
  <c r="BH21" i="21"/>
  <c r="BG21" i="21"/>
  <c r="BF21" i="21"/>
  <c r="BE21" i="21"/>
  <c r="BD21" i="21"/>
  <c r="BC21" i="21"/>
  <c r="BB21" i="21"/>
  <c r="BA21" i="21"/>
  <c r="AZ21" i="21"/>
  <c r="AY21" i="21"/>
  <c r="AV21" i="21"/>
  <c r="AU21" i="21"/>
  <c r="AT21" i="21"/>
  <c r="AS21" i="21"/>
  <c r="AP21" i="21"/>
  <c r="AO21" i="21"/>
  <c r="AN21" i="21"/>
  <c r="AM21" i="21"/>
  <c r="AL21" i="21"/>
  <c r="AK21" i="21"/>
  <c r="AJ21" i="21"/>
  <c r="AH21" i="21"/>
  <c r="AG21" i="21"/>
  <c r="AF21" i="21"/>
  <c r="AE21" i="21"/>
  <c r="AD21" i="21"/>
  <c r="AC21" i="21"/>
  <c r="AB21" i="21"/>
  <c r="AA21" i="21"/>
  <c r="Z21" i="21"/>
  <c r="Y21" i="21"/>
  <c r="X21" i="21"/>
  <c r="W21" i="21"/>
  <c r="V21" i="21"/>
  <c r="U21" i="21"/>
  <c r="T21" i="21"/>
  <c r="S21" i="21"/>
  <c r="R21" i="21"/>
  <c r="BT22" i="21"/>
  <c r="BP22" i="21"/>
  <c r="BO22" i="21"/>
  <c r="BN22" i="21"/>
  <c r="BM22" i="21"/>
  <c r="BL22" i="21"/>
  <c r="BK22" i="21"/>
  <c r="BJ22" i="21"/>
  <c r="BI22" i="21"/>
  <c r="BH22" i="21"/>
  <c r="BG22" i="21"/>
  <c r="BF22" i="21"/>
  <c r="BE22" i="21"/>
  <c r="BD22" i="21"/>
  <c r="BC22" i="21"/>
  <c r="BB22" i="21"/>
  <c r="BA22" i="21"/>
  <c r="AZ22" i="21"/>
  <c r="AY22" i="21"/>
  <c r="AV22" i="21"/>
  <c r="AU22" i="21"/>
  <c r="AT22" i="21"/>
  <c r="AS22" i="21"/>
  <c r="AP22" i="21"/>
  <c r="AO22" i="21"/>
  <c r="AN22" i="21"/>
  <c r="AM22" i="21"/>
  <c r="AL22" i="21"/>
  <c r="AK22" i="21"/>
  <c r="AJ22" i="21"/>
  <c r="AH22" i="21"/>
  <c r="AG22" i="21"/>
  <c r="AF22" i="21"/>
  <c r="AE22" i="21"/>
  <c r="AD22" i="21"/>
  <c r="AC22" i="21"/>
  <c r="AB22" i="21"/>
  <c r="AA22" i="21"/>
  <c r="Z22" i="21"/>
  <c r="Y22" i="21"/>
  <c r="X22" i="21"/>
  <c r="W22" i="21"/>
  <c r="V22" i="21"/>
  <c r="U22" i="21"/>
  <c r="T22" i="21"/>
  <c r="S22" i="21"/>
  <c r="R22" i="21"/>
  <c r="BU21" i="21" l="1"/>
  <c r="BU22" i="21"/>
  <c r="BS21" i="17"/>
  <c r="BO21" i="17"/>
  <c r="BN21" i="17"/>
  <c r="BM21" i="17"/>
  <c r="BL21" i="17"/>
  <c r="BK21" i="17"/>
  <c r="BJ21" i="17"/>
  <c r="BI21" i="17"/>
  <c r="BH21" i="17"/>
  <c r="BG21" i="17"/>
  <c r="BF21" i="17"/>
  <c r="BE21" i="17"/>
  <c r="BD21" i="17"/>
  <c r="BC21" i="17"/>
  <c r="BB21" i="17"/>
  <c r="BA21" i="17"/>
  <c r="AZ21" i="17"/>
  <c r="AY21" i="17"/>
  <c r="AV21" i="17"/>
  <c r="AU21" i="17"/>
  <c r="AT21" i="17"/>
  <c r="AS21" i="17"/>
  <c r="AP21" i="17"/>
  <c r="AO21" i="17"/>
  <c r="AN21" i="17"/>
  <c r="AM21" i="17"/>
  <c r="AL21" i="17"/>
  <c r="AK21" i="17"/>
  <c r="AJ21" i="17"/>
  <c r="AI21" i="17"/>
  <c r="AH21" i="17"/>
  <c r="AG21" i="17"/>
  <c r="AF21" i="17"/>
  <c r="AD21" i="17"/>
  <c r="AC21" i="17"/>
  <c r="AB21" i="17"/>
  <c r="AA21" i="17"/>
  <c r="Z21" i="17"/>
  <c r="Y21" i="17"/>
  <c r="X21" i="17"/>
  <c r="W21" i="17"/>
  <c r="V21" i="17"/>
  <c r="U21" i="17"/>
  <c r="T21" i="17"/>
  <c r="BS22" i="17"/>
  <c r="BO22" i="17"/>
  <c r="BN22" i="17"/>
  <c r="BM22" i="17"/>
  <c r="BL22" i="17"/>
  <c r="BK22" i="17"/>
  <c r="BJ22" i="17"/>
  <c r="BI22" i="17"/>
  <c r="BH22" i="17"/>
  <c r="BG22" i="17"/>
  <c r="BF22" i="17"/>
  <c r="BE22" i="17"/>
  <c r="BD22" i="17"/>
  <c r="BC22" i="17"/>
  <c r="BB22" i="17"/>
  <c r="BA22" i="17"/>
  <c r="AZ22" i="17"/>
  <c r="AY22" i="17"/>
  <c r="AV22" i="17"/>
  <c r="AU22" i="17"/>
  <c r="AT22" i="17"/>
  <c r="AS22" i="17"/>
  <c r="AP22" i="17"/>
  <c r="AO22" i="17"/>
  <c r="AN22" i="17"/>
  <c r="AM22" i="17"/>
  <c r="AL22" i="17"/>
  <c r="AK22" i="17"/>
  <c r="AJ22" i="17"/>
  <c r="AI22" i="17"/>
  <c r="AH22" i="17"/>
  <c r="AG22" i="17"/>
  <c r="AF22" i="17"/>
  <c r="AD22" i="17"/>
  <c r="AC22" i="17"/>
  <c r="AB22" i="17"/>
  <c r="AA22" i="17"/>
  <c r="Z22" i="17"/>
  <c r="Y22" i="17"/>
  <c r="X22" i="17"/>
  <c r="W22" i="17"/>
  <c r="V22" i="17"/>
  <c r="U22" i="17"/>
  <c r="T22" i="17"/>
  <c r="AO21" i="13"/>
  <c r="AP21" i="13"/>
  <c r="AQ21" i="13"/>
  <c r="AR21" i="13"/>
  <c r="AS21" i="13"/>
  <c r="AT21" i="13"/>
  <c r="AW21" i="13"/>
  <c r="AX21" i="13"/>
  <c r="AY21" i="13"/>
  <c r="AZ21" i="13"/>
  <c r="BC21" i="13"/>
  <c r="BD21" i="13"/>
  <c r="BE21" i="13"/>
  <c r="BF21" i="13"/>
  <c r="BG21" i="13"/>
  <c r="BH21" i="13"/>
  <c r="BI21" i="13"/>
  <c r="BJ21" i="13"/>
  <c r="BK21" i="13"/>
  <c r="BL21" i="13"/>
  <c r="BM21" i="13"/>
  <c r="BN21" i="13"/>
  <c r="BO21" i="13"/>
  <c r="BP21" i="13"/>
  <c r="BQ21" i="13"/>
  <c r="BR21" i="13"/>
  <c r="BS21" i="13"/>
  <c r="BT21" i="13"/>
  <c r="BX21" i="13"/>
  <c r="V21" i="13"/>
  <c r="W21" i="13"/>
  <c r="X21" i="13"/>
  <c r="Y21" i="13"/>
  <c r="Z21" i="13"/>
  <c r="AA21" i="13"/>
  <c r="AB21" i="13"/>
  <c r="AC21" i="13"/>
  <c r="AD21" i="13"/>
  <c r="AE21" i="13"/>
  <c r="AF21" i="13"/>
  <c r="AG21" i="13"/>
  <c r="AH21" i="13"/>
  <c r="AI21" i="13"/>
  <c r="AJ21" i="13"/>
  <c r="AK21" i="13"/>
  <c r="AL21" i="13"/>
  <c r="AN21" i="13"/>
  <c r="U21" i="13"/>
  <c r="BX22" i="13"/>
  <c r="BT22" i="13"/>
  <c r="BS22" i="13"/>
  <c r="BR22" i="13"/>
  <c r="BQ22" i="13"/>
  <c r="BP22" i="13"/>
  <c r="BO22" i="13"/>
  <c r="BN22" i="13"/>
  <c r="BM22" i="13"/>
  <c r="BL22" i="13"/>
  <c r="BK22" i="13"/>
  <c r="BJ22" i="13"/>
  <c r="BI22" i="13"/>
  <c r="BH22" i="13"/>
  <c r="BG22" i="13"/>
  <c r="BF22" i="13"/>
  <c r="BE22" i="13"/>
  <c r="BD22" i="13"/>
  <c r="BC22" i="13"/>
  <c r="AZ22" i="13"/>
  <c r="AY22" i="13"/>
  <c r="AX22" i="13"/>
  <c r="AW22" i="13"/>
  <c r="AT22" i="13"/>
  <c r="AS22" i="13"/>
  <c r="AR22" i="13"/>
  <c r="AQ22" i="13"/>
  <c r="AP22" i="13"/>
  <c r="AO22" i="13"/>
  <c r="AN22" i="13"/>
  <c r="AL22" i="13"/>
  <c r="AK22" i="13"/>
  <c r="AJ22" i="13"/>
  <c r="AI22" i="13"/>
  <c r="AH22" i="13"/>
  <c r="AG22" i="13"/>
  <c r="AF22" i="13"/>
  <c r="AE22" i="13"/>
  <c r="AD22" i="13"/>
  <c r="AC22" i="13"/>
  <c r="AB22" i="13"/>
  <c r="AA22" i="13"/>
  <c r="Z22" i="13"/>
  <c r="Y22" i="13"/>
  <c r="X22" i="13"/>
  <c r="W22" i="13"/>
  <c r="V22" i="13"/>
  <c r="U22" i="13"/>
  <c r="BY21" i="13" l="1"/>
  <c r="BT21" i="17"/>
  <c r="BT22" i="17"/>
  <c r="BU23" i="21"/>
  <c r="BU24" i="21" s="1"/>
  <c r="BY22" i="13"/>
  <c r="BT23" i="17" l="1"/>
  <c r="BT24" i="17" s="1"/>
  <c r="BY23" i="13"/>
  <c r="BY2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7" authorId="0" shapeId="0" xr:uid="{00000000-0006-0000-0900-000001000000}">
      <text>
        <r>
          <rPr>
            <sz val="11"/>
            <color rgb="FF000000"/>
            <rFont val="Calibri"/>
            <family val="2"/>
          </rPr>
          <t>David:
Don't understand where the 3 events are for either of these</t>
        </r>
      </text>
    </comment>
    <comment ref="H68" authorId="0" shapeId="0" xr:uid="{00000000-0006-0000-0900-000002000000}">
      <text>
        <r>
          <rPr>
            <sz val="11"/>
            <color rgb="FF000000"/>
            <rFont val="Calibri"/>
            <family val="2"/>
          </rPr>
          <t>David:
Added</t>
        </r>
      </text>
    </comment>
  </commentList>
</comments>
</file>

<file path=xl/sharedStrings.xml><?xml version="1.0" encoding="utf-8"?>
<sst xmlns="http://schemas.openxmlformats.org/spreadsheetml/2006/main" count="4682" uniqueCount="1048">
  <si>
    <t>Matrix Name</t>
  </si>
  <si>
    <t>Rev</t>
  </si>
  <si>
    <t>E-2C HE2K 4PAA v220921</t>
  </si>
  <si>
    <t>E-2D 5PAA v220921</t>
  </si>
  <si>
    <t>E-2D 5PAA AR v220921</t>
  </si>
  <si>
    <t>E-2D 5PAA FDNF v220921</t>
  </si>
  <si>
    <t>FRS Baseline</t>
  </si>
  <si>
    <t>FRS Baseline - AR</t>
  </si>
  <si>
    <t>ACTC Mapping</t>
  </si>
  <si>
    <t>ACTC Syllabus</t>
  </si>
  <si>
    <t>Change Log</t>
  </si>
  <si>
    <t>Matrix / Tab</t>
  </si>
  <si>
    <t>Date</t>
  </si>
  <si>
    <t>Summary</t>
  </si>
  <si>
    <t>All matrices</t>
  </si>
  <si>
    <t>Unmapped MOBs 215-217 from all METs except Conduct Flight Operations</t>
  </si>
  <si>
    <t xml:space="preserve">Increased skilled crews to match funded crews </t>
  </si>
  <si>
    <t>Changed HARP and AWF from SAT to skilled crews</t>
  </si>
  <si>
    <t>Changed Flight Hour Execution to Training Hour Execution</t>
  </si>
  <si>
    <t>Updated Notes section</t>
  </si>
  <si>
    <t>Squadron/Detachment Requirements (Ef)</t>
  </si>
  <si>
    <t>Flight Tasks (Pf)</t>
  </si>
  <si>
    <t>Designations
(Note E)</t>
  </si>
  <si>
    <t>FRTP Events
(Note 1)</t>
  </si>
  <si>
    <t>MOB 201</t>
  </si>
  <si>
    <t>MOB 202</t>
  </si>
  <si>
    <t>MOB 203</t>
  </si>
  <si>
    <t>MOB 204</t>
  </si>
  <si>
    <t>MOB 205</t>
  </si>
  <si>
    <t>MOB 206</t>
  </si>
  <si>
    <t>MOB 207</t>
  </si>
  <si>
    <t>MOB 208</t>
  </si>
  <si>
    <t>MOB 209</t>
  </si>
  <si>
    <t>MOB 210</t>
  </si>
  <si>
    <t>MOB 211</t>
  </si>
  <si>
    <t>MOB 212</t>
  </si>
  <si>
    <t>MOB 213</t>
  </si>
  <si>
    <t>MOB 214</t>
  </si>
  <si>
    <t>MOB 215</t>
  </si>
  <si>
    <t>MOB 216</t>
  </si>
  <si>
    <t>MOB 217</t>
  </si>
  <si>
    <t>MOB 218</t>
  </si>
  <si>
    <t>AAW 201</t>
  </si>
  <si>
    <t>AAW 202</t>
  </si>
  <si>
    <t>AAW 203</t>
  </si>
  <si>
    <t>AAW 211</t>
  </si>
  <si>
    <t>AAW 214</t>
  </si>
  <si>
    <t>AAW 217</t>
  </si>
  <si>
    <t>AAW 218</t>
  </si>
  <si>
    <t>ASU 201</t>
  </si>
  <si>
    <t>ASU 202</t>
  </si>
  <si>
    <t>STW 201</t>
  </si>
  <si>
    <t>STW 202</t>
  </si>
  <si>
    <t>STW 204</t>
  </si>
  <si>
    <t>STW 206</t>
  </si>
  <si>
    <t>EW 201</t>
  </si>
  <si>
    <t>EW 202</t>
  </si>
  <si>
    <t>EW 203</t>
  </si>
  <si>
    <t>EW 204</t>
  </si>
  <si>
    <t>EW 206</t>
  </si>
  <si>
    <t>CCC 201</t>
  </si>
  <si>
    <t>CCC 202</t>
  </si>
  <si>
    <t>CCC 204</t>
  </si>
  <si>
    <t>CCC 206</t>
  </si>
  <si>
    <t>CCC 207</t>
  </si>
  <si>
    <t>CCC 208</t>
  </si>
  <si>
    <t>CCC 209</t>
  </si>
  <si>
    <t>CCC 210</t>
  </si>
  <si>
    <t>CCC 212</t>
  </si>
  <si>
    <t>CCC 213</t>
  </si>
  <si>
    <t>CCC 215</t>
  </si>
  <si>
    <t>CCC 217</t>
  </si>
  <si>
    <t>CCC 219</t>
  </si>
  <si>
    <t>CCC 220</t>
  </si>
  <si>
    <t>CCC 221</t>
  </si>
  <si>
    <t>FSO 201</t>
  </si>
  <si>
    <t>VAW E-2C (HE2K)
4 PAA
21 SEP 22</t>
  </si>
  <si>
    <t>Training Hour Execution (Note D)</t>
  </si>
  <si>
    <t>≥ L5 Pilot/NFO</t>
  </si>
  <si>
    <t>≥ L4 Pilot/NFO</t>
  </si>
  <si>
    <t>≥ L3 Pilot</t>
  </si>
  <si>
    <t>≥ L3 NFO</t>
  </si>
  <si>
    <t>≥ L2 Pilot</t>
  </si>
  <si>
    <t>≥ L2 NFO</t>
  </si>
  <si>
    <t>≥ L1 Pilot</t>
  </si>
  <si>
    <t>≥ L1 NFO</t>
  </si>
  <si>
    <t>CVW MISSION COMMANDER</t>
  </si>
  <si>
    <t>TOPGUN AIC GRAD</t>
  </si>
  <si>
    <t>HARP</t>
  </si>
  <si>
    <t>CVW FALLON</t>
  </si>
  <si>
    <t>IADC</t>
  </si>
  <si>
    <t>COMPTUEX</t>
  </si>
  <si>
    <t>REQUIRED SKILLED CREWS</t>
  </si>
  <si>
    <t>FCF</t>
  </si>
  <si>
    <t>BASIC FLIGHT OPERATIONS</t>
  </si>
  <si>
    <t>CURRENCY</t>
  </si>
  <si>
    <t>AIRWAYS NAVIGATION</t>
  </si>
  <si>
    <t>NON PRECISION APPROACH</t>
  </si>
  <si>
    <t>PRECISION APPROACH</t>
  </si>
  <si>
    <t>CASE 1/2/3 LAUNCH AND RECOVERY PROCEDURES</t>
  </si>
  <si>
    <t>DAY FCLP</t>
  </si>
  <si>
    <t>NIGHT FCLP</t>
  </si>
  <si>
    <t>DAY CQ</t>
  </si>
  <si>
    <t>NIGHT CQ</t>
  </si>
  <si>
    <t>DAY CV RECOVERY (Note 2)</t>
  </si>
  <si>
    <t>NIGHT CV RECOVERY (Note 2)</t>
  </si>
  <si>
    <t>FORMATION FLIGHT</t>
  </si>
  <si>
    <t>EMERGENCY PROCEDURES</t>
  </si>
  <si>
    <t>CRM / NATOPS CHECK</t>
  </si>
  <si>
    <t>INSTRUMENT CHECK</t>
  </si>
  <si>
    <t>DEFENSIVE TACTICS</t>
  </si>
  <si>
    <t>STRIKE FIGHTER TACTICS</t>
  </si>
  <si>
    <t>NON PERMISSIVE FIGHTER TACTICS</t>
  </si>
  <si>
    <t>PERMISSIVE FIGHTER TACTICS</t>
  </si>
  <si>
    <t>INTERCEPT AND ESCORT</t>
  </si>
  <si>
    <t>RETROGRADE</t>
  </si>
  <si>
    <t>DCA (AAW 209/210) (Note 4)</t>
  </si>
  <si>
    <t>OCA (AAW 212/213) (Note 4)</t>
  </si>
  <si>
    <t>SSC</t>
  </si>
  <si>
    <t xml:space="preserve">MARITIME ARMED RECONNAISSANCE / SCAR </t>
  </si>
  <si>
    <t>SELF ESCORT STRIKE</t>
  </si>
  <si>
    <t>LARGE FORCE STRIKE</t>
  </si>
  <si>
    <t>OFFENSIVE AIR SUPPORT</t>
  </si>
  <si>
    <t>WAR AT SEA</t>
  </si>
  <si>
    <t>ELECTRONIC SUPPORT (ES) SYSTEM OPERATION</t>
  </si>
  <si>
    <t>ISR / I&amp;W COORDINATION</t>
  </si>
  <si>
    <t>SEAD / DEAD COORDINATION</t>
  </si>
  <si>
    <t>CISRT LAUNCH AND RECOVERY PROCEDURES</t>
  </si>
  <si>
    <t>CISRT LAUNCH / RECOVERY CONTROL</t>
  </si>
  <si>
    <t>AIRCRAFT BASIC COM / NAV SYSTEMS</t>
  </si>
  <si>
    <t>SECURE / ANTI-JAM COMM SYSTEMS</t>
  </si>
  <si>
    <t>LINK-11/16 SETUP AND OPERATION</t>
  </si>
  <si>
    <t>CEC SETUP AND OPERATION</t>
  </si>
  <si>
    <t>IDENTIFICATION OF FRIENDLY AND ENEMY FORCES</t>
  </si>
  <si>
    <t>RADAR DETECTION AND TRACKING</t>
  </si>
  <si>
    <t>AIRCRAFT STATIONING PROCEDURES</t>
  </si>
  <si>
    <t>ROE / COMMANDER'S INTENT</t>
  </si>
  <si>
    <t>TANKER COORDINATION</t>
  </si>
  <si>
    <t>COMMON OPERATIONAL PICTURE MANAGEMENT</t>
  </si>
  <si>
    <t>HAWKEYE CONTROLLED APPROACH (HCA)</t>
  </si>
  <si>
    <t>COMBAT SEARCH AND RESCUE (CSAR) (Note 3)</t>
  </si>
  <si>
    <t>AIRSPACE MANAGEMENT AND CONTROL</t>
  </si>
  <si>
    <t>DENIED ENVIRONMENT OPS (CCC 203/205)  (Note 4)</t>
  </si>
  <si>
    <t>C2 COORDINATION (CCC 211/214) (Note 4)</t>
  </si>
  <si>
    <t>SEARCH AND RESCUE (SAR) (Note 3)</t>
  </si>
  <si>
    <t>MISSION ESSENTIAL TASKS</t>
  </si>
  <si>
    <t>NTA 1.1.2.3.3</t>
  </si>
  <si>
    <t>Conduct Flight Operations</t>
  </si>
  <si>
    <t>SAT</t>
  </si>
  <si>
    <t>X</t>
  </si>
  <si>
    <t>NTA 1.2.1.2</t>
  </si>
  <si>
    <t>Conduct Airspace Management and Control</t>
  </si>
  <si>
    <t>25</t>
  </si>
  <si>
    <t>NTA 2.2.3</t>
  </si>
  <si>
    <t>Perform Tactical Reconnaissance and Surveillance</t>
  </si>
  <si>
    <t>NTA 3.1.1</t>
  </si>
  <si>
    <t>Request Attack</t>
  </si>
  <si>
    <t>NTA 3.2.3</t>
  </si>
  <si>
    <t>Attack Enemy Aircraft and Missiles (Offensive Counter Air)</t>
  </si>
  <si>
    <t>NTA 3.2.7</t>
  </si>
  <si>
    <t>Intercept, Engage, Neutralize Enemy Aircraft and Missiles (Defensive Counter Air)</t>
  </si>
  <si>
    <t>NTA 3.2.10</t>
  </si>
  <si>
    <t>Integrate Tactical Fires</t>
  </si>
  <si>
    <t>NTA 5.1.3.1</t>
  </si>
  <si>
    <t>Maintain and Display Tactical Picture</t>
  </si>
  <si>
    <t>NTA 5.4.1.2</t>
  </si>
  <si>
    <t>Exercise Tactical Command and Control</t>
  </si>
  <si>
    <t>NTA 6.2</t>
  </si>
  <si>
    <t>Rescue and Recover</t>
  </si>
  <si>
    <t>Periodicity</t>
  </si>
  <si>
    <t>Task to Sub-task List</t>
  </si>
  <si>
    <t>Flight Only Iterations - Pilot</t>
  </si>
  <si>
    <t>Task</t>
  </si>
  <si>
    <t>Sub-task</t>
  </si>
  <si>
    <t>Flight Only Iterations - NFO</t>
  </si>
  <si>
    <t>AAW 217 DCA</t>
  </si>
  <si>
    <t>AAW 209 Section DCA
AAW 210 Division DCA</t>
  </si>
  <si>
    <t>Flight Only Hours per Task</t>
  </si>
  <si>
    <t>Sim or Flight Iterations - Pilot</t>
  </si>
  <si>
    <t>AAW 218 OCA</t>
  </si>
  <si>
    <t>AAW 212 Section OCA
AAW 213 Division OCA</t>
  </si>
  <si>
    <t>Sim or Flight Iterations - NFO</t>
  </si>
  <si>
    <t>Sim or Flight Hours per Task</t>
  </si>
  <si>
    <t>CCC 220 Denied Environment Ops</t>
  </si>
  <si>
    <t>CCC 203 UHF/VHF Denied Environment
CCC 205 Datalink Denied Environment</t>
  </si>
  <si>
    <t>Total Monthly Flight Only Hours (Max Crew)</t>
  </si>
  <si>
    <t>Total Monthly Sim or Flight Hours (Max Crew)</t>
  </si>
  <si>
    <t>CCC 221 C2 Coordination</t>
  </si>
  <si>
    <t>CCC 211 Composite Warfare Cdr / C2 Coordination
CCC 214 Joint/Combined Exercises/Operations</t>
  </si>
  <si>
    <t>100% T&amp;R Hours</t>
  </si>
  <si>
    <t>Sim Fidelity</t>
  </si>
  <si>
    <t>MOB 219</t>
  </si>
  <si>
    <t>AAW 215</t>
  </si>
  <si>
    <t>AAW 216</t>
  </si>
  <si>
    <t>CCC 218</t>
  </si>
  <si>
    <t>VAW E-2D
5 PAA
21 SEP 22</t>
  </si>
  <si>
    <t xml:space="preserve"> JMPS SME</t>
  </si>
  <si>
    <t>AERIAL REFUELING</t>
  </si>
  <si>
    <t>NIFC FTS</t>
  </si>
  <si>
    <t>NIFC FTA (Note 6)</t>
  </si>
  <si>
    <t>DUAL E-2 OPERATIONS</t>
  </si>
  <si>
    <t>DENIED ENVIRONMENT OPS (CCC 203/205) (Note 4)</t>
  </si>
  <si>
    <t>30</t>
  </si>
  <si>
    <t xml:space="preserve"> </t>
  </si>
  <si>
    <t>100% T&amp;R Hrs</t>
  </si>
  <si>
    <t>MOB 220</t>
  </si>
  <si>
    <t>MOB 221</t>
  </si>
  <si>
    <t>MOB 222</t>
  </si>
  <si>
    <t>MOB 223</t>
  </si>
  <si>
    <t>VAW E-2D
5 PAA AR
21 SEP 22</t>
  </si>
  <si>
    <t>JMPS SME</t>
  </si>
  <si>
    <t>AR INSTRUCTOR</t>
  </si>
  <si>
    <t xml:space="preserve">IADC </t>
  </si>
  <si>
    <t xml:space="preserve">COMPTUEX </t>
  </si>
  <si>
    <t>DAY FORMATION FLIGHT (Note 2)</t>
  </si>
  <si>
    <t>NIGHT FORMATION FLIGHT (Note 2)</t>
  </si>
  <si>
    <t xml:space="preserve"> DAY AERIAL REFUELING (MOB 222a-c)(Notes 2, 4)</t>
  </si>
  <si>
    <t>NIGHT AERIAL REFUELING (MOB 223a-c)(Notes 2, 4)</t>
  </si>
  <si>
    <t>MOB 222 Day Aerial Refueling</t>
  </si>
  <si>
    <t>MOB 222a Drogue Class AR (Day) 
MOB 222b Boom to Drogue Class AR (Day)
MOB 222c Buddy-Buddy Class AR (Day)</t>
  </si>
  <si>
    <t>MOB 223 Night Aerial Refueling</t>
  </si>
  <si>
    <t>MOB 223a Drogue Class AR (Night)
MOB 223b Boom to Drogue Class AR (Night)
MOB 223c Buddy-Buddy Class AR (Night)</t>
  </si>
  <si>
    <t>VAW E-2D
5PAA - FDNF
21 SEP 22</t>
  </si>
  <si>
    <t>Flight Hour Execution (Note D)</t>
  </si>
  <si>
    <t>AERIAL REFUELING (Note 6)</t>
  </si>
  <si>
    <t>MARITIME ARMED RECONNAISSANCE / SCAR</t>
  </si>
  <si>
    <t>CAT I-IV NFO BASELINE</t>
  </si>
  <si>
    <t>MISSION</t>
  </si>
  <si>
    <t>MISSION TITLE</t>
  </si>
  <si>
    <t>T&amp;R Equivalent</t>
  </si>
  <si>
    <t>SYS.8</t>
  </si>
  <si>
    <t>FLT - Aircraft Familiarization</t>
  </si>
  <si>
    <t>MID.05</t>
  </si>
  <si>
    <t>FLT - Minimum Crew/CRM</t>
  </si>
  <si>
    <t>MID.06</t>
  </si>
  <si>
    <t>FLT - Mid Term</t>
  </si>
  <si>
    <t>AIC.01</t>
  </si>
  <si>
    <t>LAB - Ready For Flight</t>
  </si>
  <si>
    <t>AAW 209</t>
  </si>
  <si>
    <t>AIC.02</t>
  </si>
  <si>
    <t>GTP - Ready For Flight</t>
  </si>
  <si>
    <t>AIC.03</t>
  </si>
  <si>
    <t>FLT - TACAIC 1</t>
  </si>
  <si>
    <t>AIC.04</t>
  </si>
  <si>
    <t>FLT - TACAIC 2</t>
  </si>
  <si>
    <t>WAR.4</t>
  </si>
  <si>
    <t>LAB - Maritime Employment</t>
  </si>
  <si>
    <t>ASU 203</t>
  </si>
  <si>
    <t>CCC 211</t>
  </si>
  <si>
    <t>WAR.8</t>
  </si>
  <si>
    <t>LAB - Air Defense</t>
  </si>
  <si>
    <t>AAW 210</t>
  </si>
  <si>
    <t>WAR.11</t>
  </si>
  <si>
    <t>LAB - Strike RO</t>
  </si>
  <si>
    <t>WAR.12</t>
  </si>
  <si>
    <t>LAB - Strike ACO</t>
  </si>
  <si>
    <t>WAR.16</t>
  </si>
  <si>
    <t>CCC 214</t>
  </si>
  <si>
    <t>WAR.17</t>
  </si>
  <si>
    <t>LAB - OAS ACO</t>
  </si>
  <si>
    <t>BP.01A</t>
  </si>
  <si>
    <t>GTP - BP1 RO</t>
  </si>
  <si>
    <t>BP.01B</t>
  </si>
  <si>
    <t>GTP - BP1 ACO</t>
  </si>
  <si>
    <t>BP.02A</t>
  </si>
  <si>
    <t>GTP - BP2 RO</t>
  </si>
  <si>
    <t>CCC 203</t>
  </si>
  <si>
    <t>CCC 205</t>
  </si>
  <si>
    <t>BP.02B</t>
  </si>
  <si>
    <t>GTP - BP2 ACO</t>
  </si>
  <si>
    <t>BP.03A</t>
  </si>
  <si>
    <t>GTP - BP3 RO</t>
  </si>
  <si>
    <t>BP.03B</t>
  </si>
  <si>
    <t>GTP - BP3 ACO</t>
  </si>
  <si>
    <t>AAW 213</t>
  </si>
  <si>
    <t>BP.04A</t>
  </si>
  <si>
    <t>GTP - BP4 RO</t>
  </si>
  <si>
    <t>BP.04B</t>
  </si>
  <si>
    <t>GTP - BP4 ACO</t>
  </si>
  <si>
    <t>BP.05A</t>
  </si>
  <si>
    <t>GTP - BP5 RO</t>
  </si>
  <si>
    <t>BP.05B</t>
  </si>
  <si>
    <t>GTP - BP5 ACO</t>
  </si>
  <si>
    <t>NAT.04</t>
  </si>
  <si>
    <t>FLT - Pre-Standardization</t>
  </si>
  <si>
    <t>NAT.05</t>
  </si>
  <si>
    <t>FLT - Standardization Check</t>
  </si>
  <si>
    <t>CAT I-IV PILOT BASELINE</t>
  </si>
  <si>
    <t>FAM-1S</t>
  </si>
  <si>
    <t>OFT - Eng/Fuel EPs</t>
  </si>
  <si>
    <t>FAM-2S</t>
  </si>
  <si>
    <t>OFT - Env EPs, Single Engine</t>
  </si>
  <si>
    <t>FAM-3S</t>
  </si>
  <si>
    <t>OFT - Single Engine</t>
  </si>
  <si>
    <t>FAM-1</t>
  </si>
  <si>
    <t>FLT - Day/Normal Land</t>
  </si>
  <si>
    <t>FAM-2</t>
  </si>
  <si>
    <t>FLT - Day/Normal/PEL</t>
  </si>
  <si>
    <t>FAM-3</t>
  </si>
  <si>
    <t>FLT - Day/Normal/SSE</t>
  </si>
  <si>
    <t>BI-1S</t>
  </si>
  <si>
    <t>OFT - Basic Inst 1</t>
  </si>
  <si>
    <t>BI-2S</t>
  </si>
  <si>
    <t>OFT - Basic Inst 2</t>
  </si>
  <si>
    <t>BI-1</t>
  </si>
  <si>
    <t>FLT - Basic Inst 1</t>
  </si>
  <si>
    <t>BI-2</t>
  </si>
  <si>
    <t>FLT - Basic Inst 2</t>
  </si>
  <si>
    <t>FAM-4S</t>
  </si>
  <si>
    <t>OFT - Prop EP/Single Eng</t>
  </si>
  <si>
    <t>FAM-5S</t>
  </si>
  <si>
    <t>FAM-6S</t>
  </si>
  <si>
    <t>OFT - Day Fam Review</t>
  </si>
  <si>
    <t>FAM-7XS</t>
  </si>
  <si>
    <t>OFT - Adv. Fam Check</t>
  </si>
  <si>
    <t>FAM-4</t>
  </si>
  <si>
    <t>FLT - Single Eng/EP</t>
  </si>
  <si>
    <t>FAM-5</t>
  </si>
  <si>
    <t>FLT - Day/Single Engine</t>
  </si>
  <si>
    <t>FAM-6</t>
  </si>
  <si>
    <t>FLT - Adv. Fam Review</t>
  </si>
  <si>
    <t>FAM-7X</t>
  </si>
  <si>
    <t>FLT - Adv. Fam Checkflight</t>
  </si>
  <si>
    <t>N-1S</t>
  </si>
  <si>
    <t>OFT - Night Fam/Normal</t>
  </si>
  <si>
    <t>N-1</t>
  </si>
  <si>
    <t>FLT - Night Landings</t>
  </si>
  <si>
    <t>N-2</t>
  </si>
  <si>
    <t>N-3X</t>
  </si>
  <si>
    <t>FLT - Night Landings Check</t>
  </si>
  <si>
    <t>AI-1S</t>
  </si>
  <si>
    <t>OFT - Adv. Inst</t>
  </si>
  <si>
    <t>AI-2S</t>
  </si>
  <si>
    <t>OFT - Part Panel/Lost comms</t>
  </si>
  <si>
    <t>AI-3S</t>
  </si>
  <si>
    <t>OFT - Adv. Inst. Review</t>
  </si>
  <si>
    <t>AI-1</t>
  </si>
  <si>
    <t>FLT - Single Eng/Part. Panel</t>
  </si>
  <si>
    <t>AI-2</t>
  </si>
  <si>
    <t>FLT - ACLS/AACS/ILS</t>
  </si>
  <si>
    <t>AI-3</t>
  </si>
  <si>
    <t>FLT - Adv. Inst. Review</t>
  </si>
  <si>
    <t>INSTXS</t>
  </si>
  <si>
    <t>OFT - Instrument Check</t>
  </si>
  <si>
    <t>INSTX</t>
  </si>
  <si>
    <t>FLT - Instrument Check</t>
  </si>
  <si>
    <t>MSN.3</t>
  </si>
  <si>
    <t>DEFTAC</t>
  </si>
  <si>
    <t>M-1 *</t>
  </si>
  <si>
    <t>COPILOT MISSIONS</t>
  </si>
  <si>
    <t>M-2 *</t>
  </si>
  <si>
    <t>CP-1</t>
  </si>
  <si>
    <t>FLT - Electrical/Hyd System/Mission</t>
  </si>
  <si>
    <t>CP-2</t>
  </si>
  <si>
    <t>FLT - Bleed Air/Comm/ICS/Mission</t>
  </si>
  <si>
    <t>PSTANS</t>
  </si>
  <si>
    <t>OFT - Prestan. Check</t>
  </si>
  <si>
    <t>PSTAN</t>
  </si>
  <si>
    <t>FLT - Prestan. Check</t>
  </si>
  <si>
    <t>STANXS</t>
  </si>
  <si>
    <t>OFT - STANX</t>
  </si>
  <si>
    <t>STANX</t>
  </si>
  <si>
    <t>FLT - STANX</t>
  </si>
  <si>
    <t>FORM-1</t>
  </si>
  <si>
    <t>FLT - Formation</t>
  </si>
  <si>
    <t>FORM-2</t>
  </si>
  <si>
    <t>FCLPS</t>
  </si>
  <si>
    <t>OFT - FCLP</t>
  </si>
  <si>
    <t>FCLP 1-12</t>
  </si>
  <si>
    <t>FLT - Day FCLPs</t>
  </si>
  <si>
    <t>FCLP 1-25</t>
  </si>
  <si>
    <t>FLT - Night FCLPs</t>
  </si>
  <si>
    <t>ACLS-1</t>
  </si>
  <si>
    <t>OFT - CQ</t>
  </si>
  <si>
    <t>ACLS-2</t>
  </si>
  <si>
    <t>ACLS-3</t>
  </si>
  <si>
    <t>ACLS-4X</t>
  </si>
  <si>
    <t>OFT - ACLS Checkflight</t>
  </si>
  <si>
    <t>CQ-1</t>
  </si>
  <si>
    <t>FLT - CQ Day</t>
  </si>
  <si>
    <t>CQ-2</t>
  </si>
  <si>
    <t>CQ-3</t>
  </si>
  <si>
    <t>FLT - CQ Night</t>
  </si>
  <si>
    <t>CQ-4</t>
  </si>
  <si>
    <t>TASK DESCRIPTION</t>
  </si>
  <si>
    <t>TASK #</t>
  </si>
  <si>
    <t># OF TIMES</t>
  </si>
  <si>
    <t>NFO</t>
  </si>
  <si>
    <t>PILOT</t>
  </si>
  <si>
    <t>DAY CVN RECOVERY</t>
  </si>
  <si>
    <t>NIGHT CVN RECOVERY</t>
  </si>
  <si>
    <t>CRM / NATOPS FLIGHT</t>
  </si>
  <si>
    <t>0*</t>
  </si>
  <si>
    <t>SECTION DCA</t>
  </si>
  <si>
    <t>DIVISION DCA</t>
  </si>
  <si>
    <t>SECTION OCA</t>
  </si>
  <si>
    <t>AAW 212</t>
  </si>
  <si>
    <t>DIVISION OCA</t>
  </si>
  <si>
    <t>SLIDE / SCRAM</t>
  </si>
  <si>
    <t>NIFC FTA</t>
  </si>
  <si>
    <t>CAS / SCAR / TST</t>
  </si>
  <si>
    <t>UHF / VHF DENIED ENVIRONMENT</t>
  </si>
  <si>
    <t>DATALINK DENIED ENVIRONMENT</t>
  </si>
  <si>
    <t>COMPONENT WARFARE COMMANDER / C2 COORD</t>
  </si>
  <si>
    <t>8 (12*)</t>
  </si>
  <si>
    <t>JOINT / COMBINED EXERCISES / OPERATIONS</t>
  </si>
  <si>
    <t>HAWKEYE CONTROLLED APPROACH</t>
  </si>
  <si>
    <t>COMBAT SEARCH AND RESCUE (CSAR)</t>
  </si>
  <si>
    <t>8*</t>
  </si>
  <si>
    <t>SEARCH AND RESCUE (SAR)</t>
  </si>
  <si>
    <t>FORM-1S</t>
  </si>
  <si>
    <t>OFT - Formation</t>
  </si>
  <si>
    <t>FORM-2S</t>
  </si>
  <si>
    <t>FORM-3S</t>
  </si>
  <si>
    <t>FORM-3X</t>
  </si>
  <si>
    <t>FLT - Formation Check</t>
  </si>
  <si>
    <t>NFORM-1S</t>
  </si>
  <si>
    <t>OFT - Night Formation</t>
  </si>
  <si>
    <t>NFORM-2S</t>
  </si>
  <si>
    <t>NFORM-3S</t>
  </si>
  <si>
    <t>NFORM-1</t>
  </si>
  <si>
    <t>FLT - Night Formation</t>
  </si>
  <si>
    <t>NFORM-2</t>
  </si>
  <si>
    <t>NFORM-3X</t>
  </si>
  <si>
    <t>FLT - Night Formation Check</t>
  </si>
  <si>
    <t>AR-1S</t>
  </si>
  <si>
    <t>OFT - Day Aerial Refueling</t>
  </si>
  <si>
    <t>AR-2S</t>
  </si>
  <si>
    <t>AR-3S</t>
  </si>
  <si>
    <t>ARX-1X</t>
  </si>
  <si>
    <t>FLT - Day Aerial Refueling Check</t>
  </si>
  <si>
    <t>NAR-1S</t>
  </si>
  <si>
    <t>OFT - Night Aerial Refueling</t>
  </si>
  <si>
    <t>NAR-2S</t>
  </si>
  <si>
    <t>NAR-3S</t>
  </si>
  <si>
    <t>NAR-1X</t>
  </si>
  <si>
    <t>FLT - Night Aerial Refueling Check</t>
  </si>
  <si>
    <t xml:space="preserve"> DAY AERIAL REFUELING</t>
  </si>
  <si>
    <t>NIGHT AERIAL REFUELING</t>
  </si>
  <si>
    <t>NIGHT FORMATION FLIGHT</t>
  </si>
  <si>
    <t>SHORT NAME</t>
  </si>
  <si>
    <t>DESCRIPTION</t>
  </si>
  <si>
    <t>PMA</t>
  </si>
  <si>
    <t>ASSOCIATED TASKS</t>
  </si>
  <si>
    <t>HWTS 1A.X</t>
  </si>
  <si>
    <t>AAW</t>
  </si>
  <si>
    <r>
      <t>AAW:  201,</t>
    </r>
    <r>
      <rPr>
        <sz val="8"/>
        <rFont val="Arial"/>
        <family val="2"/>
      </rPr>
      <t xml:space="preserve"> 209, 210, 211, 212, 213</t>
    </r>
  </si>
  <si>
    <t>STW: 201, 202</t>
  </si>
  <si>
    <t>EW: 201, 202</t>
  </si>
  <si>
    <r>
      <t>CCC: 201, 202,</t>
    </r>
    <r>
      <rPr>
        <sz val="8"/>
        <color rgb="FFFF0000"/>
        <rFont val="Arial"/>
        <family val="2"/>
      </rPr>
      <t xml:space="preserve"> </t>
    </r>
    <r>
      <rPr>
        <sz val="8"/>
        <rFont val="Arial"/>
        <family val="2"/>
      </rPr>
      <t>204,</t>
    </r>
    <r>
      <rPr>
        <sz val="8"/>
        <rFont val="Arial"/>
        <family val="2"/>
      </rPr>
      <t xml:space="preserve"> 206, 207, 208, 209, 210, 211, 212, 213,</t>
    </r>
    <r>
      <rPr>
        <sz val="8"/>
        <rFont val="Arial"/>
        <family val="2"/>
      </rPr>
      <t xml:space="preserve"> 219, 221</t>
    </r>
  </si>
  <si>
    <t>HWTS 1B.X</t>
  </si>
  <si>
    <r>
      <t>AAW:</t>
    </r>
    <r>
      <rPr>
        <sz val="8"/>
        <rFont val="Arial"/>
        <family val="2"/>
      </rPr>
      <t xml:space="preserve"> 202, </t>
    </r>
    <r>
      <rPr>
        <sz val="8"/>
        <rFont val="Arial"/>
        <family val="2"/>
      </rPr>
      <t>209, 210, 211, 212, 213</t>
    </r>
  </si>
  <si>
    <t>STW: 202</t>
  </si>
  <si>
    <r>
      <t xml:space="preserve">CCC: 201, 202, </t>
    </r>
    <r>
      <rPr>
        <sz val="8"/>
        <rFont val="Arial"/>
        <family val="2"/>
      </rPr>
      <t>204,</t>
    </r>
    <r>
      <rPr>
        <sz val="8"/>
        <rFont val="Arial"/>
        <family val="2"/>
      </rPr>
      <t xml:space="preserve"> 206, 207, 208, 209, 210, 211, 212, 213,</t>
    </r>
    <r>
      <rPr>
        <sz val="8"/>
        <rFont val="Arial"/>
        <family val="2"/>
      </rPr>
      <t xml:space="preserve"> 217,</t>
    </r>
    <r>
      <rPr>
        <sz val="8"/>
        <rFont val="Arial"/>
        <family val="2"/>
      </rPr>
      <t xml:space="preserve"> 219, 221</t>
    </r>
  </si>
  <si>
    <t>HWTS 1C.X</t>
  </si>
  <si>
    <r>
      <t xml:space="preserve">AAW: </t>
    </r>
    <r>
      <rPr>
        <sz val="8"/>
        <rFont val="Arial"/>
        <family val="2"/>
      </rPr>
      <t>203, 209, 210, 211, 212, 213</t>
    </r>
  </si>
  <si>
    <t>HWTS 2.X</t>
  </si>
  <si>
    <t>AIR AND MISSILE DEFENSE</t>
  </si>
  <si>
    <r>
      <t>AAW:</t>
    </r>
    <r>
      <rPr>
        <sz val="8"/>
        <rFont val="Arial"/>
        <family val="2"/>
      </rPr>
      <t xml:space="preserve"> 202, 203, 204, 209, 210, 211, 212, 213, 214, 215, 216</t>
    </r>
  </si>
  <si>
    <t>ASU: 201, 202</t>
  </si>
  <si>
    <t>EW: 201, 202, 203</t>
  </si>
  <si>
    <r>
      <t>CCC: 201, 202,</t>
    </r>
    <r>
      <rPr>
        <sz val="8"/>
        <rFont val="Arial"/>
        <family val="2"/>
      </rPr>
      <t xml:space="preserve"> 204,</t>
    </r>
    <r>
      <rPr>
        <sz val="8"/>
        <rFont val="Arial"/>
        <family val="2"/>
      </rPr>
      <t xml:space="preserve"> 206, 207, 208, 209, 210, 211, 212, 213, 214, </t>
    </r>
    <r>
      <rPr>
        <sz val="8"/>
        <rFont val="Arial"/>
        <family val="2"/>
      </rPr>
      <t>218, 219, 221</t>
    </r>
  </si>
  <si>
    <t>HWTS 3.X</t>
  </si>
  <si>
    <t>MARITIME EMPLOYMENT</t>
  </si>
  <si>
    <t>ASU</t>
  </si>
  <si>
    <r>
      <t xml:space="preserve">AAW:  </t>
    </r>
    <r>
      <rPr>
        <sz val="8"/>
        <rFont val="Arial"/>
        <family val="2"/>
      </rPr>
      <t xml:space="preserve">209, 210, </t>
    </r>
    <r>
      <rPr>
        <sz val="8"/>
        <rFont val="Arial"/>
        <family val="2"/>
      </rPr>
      <t>212, 213</t>
    </r>
  </si>
  <si>
    <r>
      <t xml:space="preserve">STW: </t>
    </r>
    <r>
      <rPr>
        <sz val="8"/>
        <rFont val="Arial"/>
        <family val="2"/>
      </rPr>
      <t>206</t>
    </r>
  </si>
  <si>
    <r>
      <t>CCC: 201, 202, 204, 206, 207, 208, 209, 210, 211, 212, 213, 214,</t>
    </r>
    <r>
      <rPr>
        <sz val="8"/>
        <rFont val="Arial"/>
        <family val="2"/>
      </rPr>
      <t xml:space="preserve"> 218, 219, 221</t>
    </r>
  </si>
  <si>
    <t>HWTS 3A.X</t>
  </si>
  <si>
    <t>STW</t>
  </si>
  <si>
    <r>
      <t xml:space="preserve">AAW: </t>
    </r>
    <r>
      <rPr>
        <sz val="8"/>
        <rFont val="Arial"/>
        <family val="2"/>
      </rPr>
      <t>209, 210,</t>
    </r>
    <r>
      <rPr>
        <sz val="8"/>
        <rFont val="Arial"/>
        <family val="2"/>
      </rPr>
      <t xml:space="preserve"> 212, 213</t>
    </r>
  </si>
  <si>
    <r>
      <t xml:space="preserve">CCC: 201, 202, </t>
    </r>
    <r>
      <rPr>
        <sz val="8"/>
        <rFont val="Arial"/>
        <family val="2"/>
      </rPr>
      <t>204,</t>
    </r>
    <r>
      <rPr>
        <sz val="8"/>
        <rFont val="Arial"/>
        <family val="2"/>
      </rPr>
      <t xml:space="preserve"> 206, 207, 208, 209, 210, 211, 212, 213, 214, </t>
    </r>
    <r>
      <rPr>
        <sz val="8"/>
        <rFont val="Arial"/>
        <family val="2"/>
      </rPr>
      <t>218, 219, 221</t>
    </r>
  </si>
  <si>
    <t>HWTS 3B.X</t>
  </si>
  <si>
    <t>SSC / AR</t>
  </si>
  <si>
    <r>
      <t xml:space="preserve">AAW: </t>
    </r>
    <r>
      <rPr>
        <sz val="8"/>
        <rFont val="Arial"/>
        <family val="2"/>
      </rPr>
      <t xml:space="preserve">209, 210, </t>
    </r>
    <r>
      <rPr>
        <sz val="8"/>
        <rFont val="Arial"/>
        <family val="2"/>
      </rPr>
      <t>212, 213</t>
    </r>
  </si>
  <si>
    <r>
      <t xml:space="preserve">CCC: 201,202, </t>
    </r>
    <r>
      <rPr>
        <sz val="8"/>
        <rFont val="Arial"/>
        <family val="2"/>
      </rPr>
      <t>204,</t>
    </r>
    <r>
      <rPr>
        <sz val="8"/>
        <rFont val="Arial"/>
        <family val="2"/>
      </rPr>
      <t xml:space="preserve"> 206, 207, 208, 209, 210, 211, 212, 213, 214,</t>
    </r>
    <r>
      <rPr>
        <sz val="8"/>
        <rFont val="Arial"/>
        <family val="2"/>
      </rPr>
      <t xml:space="preserve"> 218, 219, 221</t>
    </r>
  </si>
  <si>
    <t>HWTS 4.X</t>
  </si>
  <si>
    <t>STRIKE WARFARE</t>
  </si>
  <si>
    <r>
      <t>AAW:  201, 202, 203,</t>
    </r>
    <r>
      <rPr>
        <sz val="8"/>
        <rFont val="Arial"/>
        <family val="2"/>
      </rPr>
      <t xml:space="preserve"> 212, 213</t>
    </r>
  </si>
  <si>
    <t>HWTS 4A.X</t>
  </si>
  <si>
    <t>FORCE CONCENTRATION STRIKE</t>
  </si>
  <si>
    <r>
      <t>CCC: 201, 202,</t>
    </r>
    <r>
      <rPr>
        <sz val="8"/>
        <rFont val="Arial"/>
        <family val="2"/>
      </rPr>
      <t xml:space="preserve"> 204,</t>
    </r>
    <r>
      <rPr>
        <sz val="8"/>
        <rFont val="Arial"/>
        <family val="2"/>
      </rPr>
      <t xml:space="preserve"> 206, 207, 208, 209, 210, 211, 212, 213, 214,</t>
    </r>
    <r>
      <rPr>
        <sz val="8"/>
        <rFont val="Arial"/>
        <family val="2"/>
      </rPr>
      <t xml:space="preserve"> 218, 219, 221</t>
    </r>
  </si>
  <si>
    <t>HWTS 4B.X</t>
  </si>
  <si>
    <t>DEFENSE IN DEPTH STRIKE</t>
  </si>
  <si>
    <r>
      <t xml:space="preserve">STW: </t>
    </r>
    <r>
      <rPr>
        <sz val="8"/>
        <rFont val="Arial"/>
        <family val="2"/>
      </rPr>
      <t>202</t>
    </r>
  </si>
  <si>
    <t>HWTS 4C.X</t>
  </si>
  <si>
    <t>SEAD CONTROL</t>
  </si>
  <si>
    <t>EW</t>
  </si>
  <si>
    <r>
      <t xml:space="preserve">AAW:  201, 202, 203, 209, 210, </t>
    </r>
    <r>
      <rPr>
        <sz val="8"/>
        <rFont val="Arial"/>
        <family val="2"/>
      </rPr>
      <t>212, 213</t>
    </r>
  </si>
  <si>
    <t>STW: 201, 202, 204, 206</t>
  </si>
  <si>
    <r>
      <t>CCC: 201,202, 203, 204,</t>
    </r>
    <r>
      <rPr>
        <sz val="8"/>
        <rFont val="Arial"/>
        <family val="2"/>
      </rPr>
      <t xml:space="preserve"> 206, 207, 208, 209, 210, 211, 212, 213, 214,</t>
    </r>
    <r>
      <rPr>
        <sz val="8"/>
        <rFont val="Arial"/>
        <family val="2"/>
      </rPr>
      <t xml:space="preserve"> 217, 218, 219, 221</t>
    </r>
  </si>
  <si>
    <t>HWTS 5.X</t>
  </si>
  <si>
    <t>STW: 204</t>
  </si>
  <si>
    <r>
      <t>CCC: 201,202,</t>
    </r>
    <r>
      <rPr>
        <sz val="8"/>
        <rFont val="Arial"/>
        <family val="2"/>
      </rPr>
      <t xml:space="preserve"> 204,</t>
    </r>
    <r>
      <rPr>
        <sz val="8"/>
        <rFont val="Arial"/>
        <family val="2"/>
      </rPr>
      <t xml:space="preserve"> 206, 207, 208, 209, 210, 211, 212, 213, 214,</t>
    </r>
    <r>
      <rPr>
        <sz val="8"/>
        <rFont val="Arial"/>
        <family val="2"/>
      </rPr>
      <t xml:space="preserve"> 219, 221</t>
    </r>
  </si>
  <si>
    <t>HWTS 5A.X</t>
  </si>
  <si>
    <t>OAS ADMIN / TASKING</t>
  </si>
  <si>
    <t>HWTS 5B.X</t>
  </si>
  <si>
    <t>PROCEDURAL CTRL / AIRSPACE MGMT</t>
  </si>
  <si>
    <t>CCC</t>
  </si>
  <si>
    <r>
      <t xml:space="preserve">CCC: 201,202, </t>
    </r>
    <r>
      <rPr>
        <sz val="8"/>
        <rFont val="Arial"/>
        <family val="2"/>
      </rPr>
      <t xml:space="preserve">204, </t>
    </r>
    <r>
      <rPr>
        <sz val="8"/>
        <rFont val="Arial"/>
        <family val="2"/>
      </rPr>
      <t>206, 207, 208, 209, 210, 211, 212, 213, 214,</t>
    </r>
    <r>
      <rPr>
        <sz val="8"/>
        <rFont val="Arial"/>
        <family val="2"/>
      </rPr>
      <t xml:space="preserve"> 219, 221</t>
    </r>
  </si>
  <si>
    <t>HWTS 6.X</t>
  </si>
  <si>
    <t>COMBAT SEARCH AND RESCUE</t>
  </si>
  <si>
    <t>FSO</t>
  </si>
  <si>
    <t>AAW:  201, 202, 203, 209, 210, 211, 212, 213</t>
  </si>
  <si>
    <r>
      <t>CCC: 201,202,</t>
    </r>
    <r>
      <rPr>
        <sz val="8"/>
        <rFont val="Arial"/>
        <family val="2"/>
      </rPr>
      <t xml:space="preserve"> 204,</t>
    </r>
    <r>
      <rPr>
        <sz val="8"/>
        <rFont val="Arial"/>
        <family val="2"/>
      </rPr>
      <t xml:space="preserve"> 206, 207, 208, 209, 210, 211, 212, 213, 214,</t>
    </r>
    <r>
      <rPr>
        <sz val="8"/>
        <rFont val="Arial"/>
        <family val="2"/>
      </rPr>
      <t xml:space="preserve"> 217,</t>
    </r>
    <r>
      <rPr>
        <sz val="8"/>
        <rFont val="Arial"/>
        <family val="2"/>
      </rPr>
      <t xml:space="preserve"> 219, 221</t>
    </r>
  </si>
  <si>
    <t>FSO: 201</t>
  </si>
  <si>
    <t>HWTS 7.X</t>
  </si>
  <si>
    <r>
      <t>CCC: 201,202,</t>
    </r>
    <r>
      <rPr>
        <sz val="8"/>
        <rFont val="Arial"/>
        <family val="2"/>
      </rPr>
      <t xml:space="preserve"> 204,</t>
    </r>
    <r>
      <rPr>
        <sz val="8"/>
        <rFont val="Arial"/>
        <family val="2"/>
      </rPr>
      <t xml:space="preserve"> 206, 207, 208, 209, 210, 211, 212, 213,</t>
    </r>
    <r>
      <rPr>
        <sz val="8"/>
        <rFont val="Arial"/>
        <family val="2"/>
      </rPr>
      <t xml:space="preserve"> 215,</t>
    </r>
    <r>
      <rPr>
        <sz val="8"/>
        <rFont val="Arial"/>
        <family val="2"/>
      </rPr>
      <t xml:space="preserve"> 219, 221</t>
    </r>
  </si>
  <si>
    <t>HWTS 8.X</t>
  </si>
  <si>
    <t>MOB</t>
  </si>
  <si>
    <r>
      <t xml:space="preserve">CCC: 201,202, </t>
    </r>
    <r>
      <rPr>
        <sz val="8"/>
        <rFont val="Arial"/>
        <family val="2"/>
      </rPr>
      <t>204,</t>
    </r>
    <r>
      <rPr>
        <sz val="8"/>
        <rFont val="Arial"/>
        <family val="2"/>
      </rPr>
      <t xml:space="preserve"> 206, 207, 208, 209, 210, 211,</t>
    </r>
    <r>
      <rPr>
        <sz val="8"/>
        <rFont val="Arial"/>
        <family val="2"/>
      </rPr>
      <t xml:space="preserve"> 213, 214,</t>
    </r>
    <r>
      <rPr>
        <sz val="8"/>
        <rFont val="Arial"/>
        <family val="2"/>
      </rPr>
      <t xml:space="preserve"> 219, 221</t>
    </r>
  </si>
  <si>
    <t>HWTS 9A.X</t>
  </si>
  <si>
    <t>CONTROL CISRT</t>
  </si>
  <si>
    <r>
      <t>EW:</t>
    </r>
    <r>
      <rPr>
        <sz val="8"/>
        <color rgb="FFFF0000"/>
        <rFont val="Arial"/>
        <family val="2"/>
      </rPr>
      <t xml:space="preserve"> </t>
    </r>
    <r>
      <rPr>
        <sz val="8"/>
        <rFont val="Arial"/>
        <family val="2"/>
      </rPr>
      <t>206</t>
    </r>
  </si>
  <si>
    <r>
      <t xml:space="preserve">CCC: 201,202, </t>
    </r>
    <r>
      <rPr>
        <sz val="8"/>
        <rFont val="Arial"/>
        <family val="2"/>
      </rPr>
      <t>204,</t>
    </r>
    <r>
      <rPr>
        <sz val="8"/>
        <rFont val="Arial"/>
        <family val="2"/>
      </rPr>
      <t xml:space="preserve"> 206, 207, 208, 209, 210, 211, 212, 213, 214, </t>
    </r>
    <r>
      <rPr>
        <sz val="8"/>
        <rFont val="Arial"/>
        <family val="2"/>
      </rPr>
      <t>219, 221</t>
    </r>
  </si>
  <si>
    <t>HWTS 9B.X</t>
  </si>
  <si>
    <t>FLY CISRT</t>
  </si>
  <si>
    <t>EW: 204</t>
  </si>
  <si>
    <t>HWTS 10.X</t>
  </si>
  <si>
    <t>AIRBORNE INSTRUCTIONAL TECHNIQUES</t>
  </si>
  <si>
    <t>AAW:  201, 202, 203, 209, 210, 211, 212, 213, 214, 215, 216</t>
  </si>
  <si>
    <t>EW: 201, 202, 203, 206</t>
  </si>
  <si>
    <r>
      <t>CCC: 201,202, 203, 204, 205, 206, 207, 208, 209, 210, 211, 212, 213, 214, 215,</t>
    </r>
    <r>
      <rPr>
        <sz val="8"/>
        <rFont val="Arial"/>
        <family val="2"/>
      </rPr>
      <t xml:space="preserve"> 218, 219, 221</t>
    </r>
  </si>
  <si>
    <t>HWTS 11A.X</t>
  </si>
  <si>
    <t>LEFT SEAT DUTIES</t>
  </si>
  <si>
    <t>MOB: 201, 202, 203, 204, 205, 206, 208, 209, 214, 215, 216, 217, 218</t>
  </si>
  <si>
    <r>
      <t xml:space="preserve">CCC: 201,202, 203, </t>
    </r>
    <r>
      <rPr>
        <sz val="8"/>
        <rFont val="Arial"/>
        <family val="2"/>
      </rPr>
      <t xml:space="preserve">209, 210, </t>
    </r>
    <r>
      <rPr>
        <sz val="8"/>
        <rFont val="Arial"/>
        <family val="2"/>
      </rPr>
      <t xml:space="preserve">212, 213, 214, 215, </t>
    </r>
    <r>
      <rPr>
        <sz val="8"/>
        <rFont val="Arial"/>
        <family val="2"/>
      </rPr>
      <t>218</t>
    </r>
  </si>
  <si>
    <t>HWTS 11B.X</t>
  </si>
  <si>
    <t>RIGHT SEAT DUTIES</t>
  </si>
  <si>
    <t>EW: 201, 202, 204, 206</t>
  </si>
  <si>
    <r>
      <t>CCC: 201,202, 203, 204,</t>
    </r>
    <r>
      <rPr>
        <sz val="8"/>
        <rFont val="Arial"/>
        <family val="2"/>
      </rPr>
      <t xml:space="preserve"> 206, 207, 208, 209, 210, 211, 212, 213, 214, 215, 217, 218, 219, 221</t>
    </r>
  </si>
  <si>
    <t>HWTS 11C.X</t>
  </si>
  <si>
    <t>CROSS COUNTRY OPS</t>
  </si>
  <si>
    <r>
      <t>MOB:</t>
    </r>
    <r>
      <rPr>
        <sz val="8"/>
        <rFont val="Arial"/>
        <family val="2"/>
      </rPr>
      <t xml:space="preserve"> 202, 203, 204, 205, 206, 214</t>
    </r>
  </si>
  <si>
    <r>
      <t>CCC: 201,202,</t>
    </r>
    <r>
      <rPr>
        <sz val="8"/>
        <rFont val="Arial"/>
        <family val="2"/>
      </rPr>
      <t xml:space="preserve"> 204, </t>
    </r>
    <r>
      <rPr>
        <sz val="8"/>
        <rFont val="Arial"/>
        <family val="2"/>
      </rPr>
      <t xml:space="preserve">207, 208, </t>
    </r>
    <r>
      <rPr>
        <sz val="8"/>
        <rFont val="Arial"/>
        <family val="2"/>
      </rPr>
      <t>212, 219</t>
    </r>
  </si>
  <si>
    <t>HWTS 11D.X</t>
  </si>
  <si>
    <t>CV OPS</t>
  </si>
  <si>
    <t>MOB: 202, 203, 204, 205, 206, 207, 210, 211, 212, 213, 214</t>
  </si>
  <si>
    <r>
      <t>CCC: 201,202,</t>
    </r>
    <r>
      <rPr>
        <sz val="8"/>
        <rFont val="Arial"/>
        <family val="2"/>
      </rPr>
      <t xml:space="preserve"> 204,</t>
    </r>
    <r>
      <rPr>
        <sz val="8"/>
        <rFont val="Arial"/>
        <family val="2"/>
      </rPr>
      <t xml:space="preserve"> 206, 207, 208, 209, 210, 211, 212, 213, 214,</t>
    </r>
    <r>
      <rPr>
        <sz val="8"/>
        <rFont val="Arial"/>
        <family val="2"/>
      </rPr>
      <t xml:space="preserve"> 218, 219, 221</t>
    </r>
  </si>
  <si>
    <t>HWTS 11E.X</t>
  </si>
  <si>
    <t>RESERVED</t>
  </si>
  <si>
    <t>HWTS 11F.X</t>
  </si>
  <si>
    <t>FORM</t>
  </si>
  <si>
    <r>
      <t xml:space="preserve">MOB: </t>
    </r>
    <r>
      <rPr>
        <sz val="8"/>
        <rFont val="Arial"/>
        <family val="2"/>
      </rPr>
      <t>202, 203, 204, 214</t>
    </r>
  </si>
  <si>
    <r>
      <t xml:space="preserve">CCC: 201,202, 203, </t>
    </r>
    <r>
      <rPr>
        <sz val="8"/>
        <rFont val="Arial"/>
        <family val="2"/>
      </rPr>
      <t>218, 219,</t>
    </r>
    <r>
      <rPr>
        <sz val="8"/>
        <color rgb="FF00FF00"/>
        <rFont val="Arial"/>
        <family val="2"/>
      </rPr>
      <t xml:space="preserve"> </t>
    </r>
  </si>
  <si>
    <t>HWTS L200 PILOT</t>
  </si>
  <si>
    <t>Minimum Events</t>
  </si>
  <si>
    <t>Optional Events</t>
  </si>
  <si>
    <t>Maximum Events</t>
  </si>
  <si>
    <t>Hours per event</t>
  </si>
  <si>
    <t xml:space="preserve">Min Hours </t>
  </si>
  <si>
    <t xml:space="preserve">Max Hours </t>
  </si>
  <si>
    <t>Essential Skills</t>
  </si>
  <si>
    <t>CID</t>
  </si>
  <si>
    <t>1D1.1</t>
  </si>
  <si>
    <t>1D1.2</t>
  </si>
  <si>
    <t>AMD</t>
  </si>
  <si>
    <t>IAMD</t>
  </si>
  <si>
    <t>2A1.1</t>
  </si>
  <si>
    <t>2A1.2</t>
  </si>
  <si>
    <t>2A1.3</t>
  </si>
  <si>
    <t>2A2</t>
  </si>
  <si>
    <t>ME</t>
  </si>
  <si>
    <t>3A1.1</t>
  </si>
  <si>
    <t>3A1.2</t>
  </si>
  <si>
    <t>3A2</t>
  </si>
  <si>
    <t>STK</t>
  </si>
  <si>
    <t>4A1.1</t>
  </si>
  <si>
    <t>4A1.2</t>
  </si>
  <si>
    <t>4A1.3</t>
  </si>
  <si>
    <t>4A2</t>
  </si>
  <si>
    <t>OAS</t>
  </si>
  <si>
    <t>PROC CTRL</t>
  </si>
  <si>
    <t>5A1.1</t>
  </si>
  <si>
    <t>5A1.2</t>
  </si>
  <si>
    <t>5A1.3</t>
  </si>
  <si>
    <t>5A2</t>
  </si>
  <si>
    <t>CSAR</t>
  </si>
  <si>
    <t>6A1.1</t>
  </si>
  <si>
    <t>HCA</t>
  </si>
  <si>
    <t>CTRL</t>
  </si>
  <si>
    <t>7A1.1</t>
  </si>
  <si>
    <t>7A3.1</t>
  </si>
  <si>
    <t>OFT / FLY</t>
  </si>
  <si>
    <t>8A1.1</t>
  </si>
  <si>
    <t>8A1.2</t>
  </si>
  <si>
    <t>C-ISR&amp;T</t>
  </si>
  <si>
    <t>9A1.1</t>
  </si>
  <si>
    <t>9A1.2</t>
  </si>
  <si>
    <t>9B1.1</t>
  </si>
  <si>
    <t>9B1.2</t>
  </si>
  <si>
    <t>LT</t>
  </si>
  <si>
    <t>Minimum of 25 Flights Required</t>
  </si>
  <si>
    <t>RT</t>
  </si>
  <si>
    <t>Minimum of 20 Flights Required</t>
  </si>
  <si>
    <t>XC</t>
  </si>
  <si>
    <t>11C1.1</t>
  </si>
  <si>
    <t>11C1.2</t>
  </si>
  <si>
    <t>11C1.3</t>
  </si>
  <si>
    <t>11C1.4</t>
  </si>
  <si>
    <t>CV</t>
  </si>
  <si>
    <t>Minimum of 15 Flights Required</t>
  </si>
  <si>
    <t>11F1.1</t>
  </si>
  <si>
    <t>11F1.2</t>
  </si>
  <si>
    <t>11F1.3</t>
  </si>
  <si>
    <t>11F1.4</t>
  </si>
  <si>
    <t>ULT</t>
  </si>
  <si>
    <t>12A</t>
  </si>
  <si>
    <t>LEGEND</t>
  </si>
  <si>
    <t>SIM or FLT events</t>
  </si>
  <si>
    <t>XX1.X</t>
  </si>
  <si>
    <t xml:space="preserve">Baseline </t>
  </si>
  <si>
    <t>Live fly only events</t>
  </si>
  <si>
    <t>XX2</t>
  </si>
  <si>
    <t>End of block</t>
  </si>
  <si>
    <t>Total</t>
  </si>
  <si>
    <t>XX2.X</t>
  </si>
  <si>
    <t>Additional EOB Opportunities</t>
  </si>
  <si>
    <t>HWTS L200 NFO</t>
  </si>
  <si>
    <t>SFT</t>
  </si>
  <si>
    <t>1A1.1</t>
  </si>
  <si>
    <t>1A1.2</t>
  </si>
  <si>
    <t>1A2</t>
  </si>
  <si>
    <t>NFT</t>
  </si>
  <si>
    <t>1B1.1</t>
  </si>
  <si>
    <t>1B1.2</t>
  </si>
  <si>
    <t>1B1.3</t>
  </si>
  <si>
    <t>1B1.4</t>
  </si>
  <si>
    <t>1B2</t>
  </si>
  <si>
    <t>PFT</t>
  </si>
  <si>
    <t>1C1.1</t>
  </si>
  <si>
    <t>1C1.2</t>
  </si>
  <si>
    <t>1C1.3</t>
  </si>
  <si>
    <t>1C1.4</t>
  </si>
  <si>
    <t>1C2</t>
  </si>
  <si>
    <t>2A1.4</t>
  </si>
  <si>
    <t>WAS</t>
  </si>
  <si>
    <t>3A1.3</t>
  </si>
  <si>
    <t>3B1.1</t>
  </si>
  <si>
    <t>3B2</t>
  </si>
  <si>
    <t>FC</t>
  </si>
  <si>
    <t>DiD</t>
  </si>
  <si>
    <t>4B1.1</t>
  </si>
  <si>
    <t>4B1.2</t>
  </si>
  <si>
    <t>4B2</t>
  </si>
  <si>
    <t>SEAD</t>
  </si>
  <si>
    <t>4C1.1</t>
  </si>
  <si>
    <t>4C1.2</t>
  </si>
  <si>
    <t>ADMIN</t>
  </si>
  <si>
    <t>5B1.1</t>
  </si>
  <si>
    <t>5B1.2</t>
  </si>
  <si>
    <t>5B1.3</t>
  </si>
  <si>
    <t>5B2</t>
  </si>
  <si>
    <t>6A1.2</t>
  </si>
  <si>
    <t>Minimum of 10 Flights Required</t>
  </si>
  <si>
    <t>HWTS L300 Pilot</t>
  </si>
  <si>
    <t>7A2</t>
  </si>
  <si>
    <t>9A2</t>
  </si>
  <si>
    <t>AIT</t>
  </si>
  <si>
    <t>10A1.1</t>
  </si>
  <si>
    <t>11C2</t>
  </si>
  <si>
    <t>11F2</t>
  </si>
  <si>
    <t>CHECKRIDE</t>
  </si>
  <si>
    <t>13A3</t>
  </si>
  <si>
    <t>HWTS L300 NFO</t>
  </si>
  <si>
    <t>WAS / SSC / AR</t>
  </si>
  <si>
    <t>FC / DiD</t>
  </si>
  <si>
    <t>C2 COORD</t>
  </si>
  <si>
    <t>HWTS L400 Pilot/NFO</t>
  </si>
  <si>
    <t>ATS</t>
  </si>
  <si>
    <t>ADVANCED TACTICS</t>
  </si>
  <si>
    <t>1A1.1 ATS</t>
  </si>
  <si>
    <t>1A1.2 ATS</t>
  </si>
  <si>
    <t>1A1.3 ATS</t>
  </si>
  <si>
    <t>WB</t>
  </si>
  <si>
    <t>WHITEBOARD</t>
  </si>
  <si>
    <t>2A1 WB PB</t>
  </si>
  <si>
    <t>2A2 WB</t>
  </si>
  <si>
    <t>IB</t>
  </si>
  <si>
    <t>INSTRUCT BRIEF</t>
  </si>
  <si>
    <t>3A1.1 LAT</t>
  </si>
  <si>
    <t>3A1.2 IB PB</t>
  </si>
  <si>
    <t>3A2 IB</t>
  </si>
  <si>
    <t xml:space="preserve">AIRBORNE INSTR </t>
  </si>
  <si>
    <t>4A1.1 AIT</t>
  </si>
  <si>
    <t>4A1.2 AIT</t>
  </si>
  <si>
    <t>4A1.3 AIT</t>
  </si>
  <si>
    <t>4A1.4 AIT</t>
  </si>
  <si>
    <t>SIM INSTR**</t>
  </si>
  <si>
    <t>OVERALL INSTRUCTOR</t>
  </si>
  <si>
    <t>5A1.1 OI</t>
  </si>
  <si>
    <t>5A2 OI</t>
  </si>
  <si>
    <t>MISSION INSTRUCTOR</t>
  </si>
  <si>
    <t>5B1.1 MI</t>
  </si>
  <si>
    <t>5B2 MI</t>
  </si>
  <si>
    <t>7A3</t>
  </si>
  <si>
    <t>SIM only events</t>
  </si>
  <si>
    <t>Classroom events</t>
  </si>
  <si>
    <t>HWTS L400 Refresh Pilot/NFO</t>
  </si>
  <si>
    <t>Required Event</t>
  </si>
  <si>
    <t>AUT-Electable Event</t>
  </si>
  <si>
    <t>Level 1 NFO to Level 4 NFO</t>
  </si>
  <si>
    <t>MinimumEvents</t>
  </si>
  <si>
    <t>Level 1 PILOT to Level 4 PILOT</t>
  </si>
  <si>
    <t>Classroom Inst events</t>
  </si>
  <si>
    <t>Level 2 Air Director (AD)</t>
  </si>
  <si>
    <t>Instructional Events</t>
  </si>
  <si>
    <t>Execution Events</t>
  </si>
  <si>
    <t>Assigned</t>
  </si>
  <si>
    <t>Phase</t>
  </si>
  <si>
    <t>Section</t>
  </si>
  <si>
    <t>Subsection</t>
  </si>
  <si>
    <t>Events</t>
  </si>
  <si>
    <t>Hours</t>
  </si>
  <si>
    <t>Brief
(B)</t>
  </si>
  <si>
    <t>Whiteboard
(W)</t>
  </si>
  <si>
    <t>Lab
(L)</t>
  </si>
  <si>
    <t>Pre-Check
(P)</t>
  </si>
  <si>
    <t>Evaluation
(E)</t>
  </si>
  <si>
    <t>Essential Skills (8-9 skipped to align with pilot events)</t>
  </si>
  <si>
    <t>1. Weapon System Employment</t>
  </si>
  <si>
    <t>A. Radar</t>
  </si>
  <si>
    <t>2.1A L</t>
  </si>
  <si>
    <t>McCheese</t>
  </si>
  <si>
    <t>B. Tactical Networks</t>
  </si>
  <si>
    <t>2.1B L</t>
  </si>
  <si>
    <t>Dalewood</t>
  </si>
  <si>
    <t>C. Comm Systems</t>
  </si>
  <si>
    <t>2.1C L</t>
  </si>
  <si>
    <t>D. Tactical Chat</t>
  </si>
  <si>
    <t>2.1D L</t>
  </si>
  <si>
    <t>E. NTM Systems</t>
  </si>
  <si>
    <t>2.1E L</t>
  </si>
  <si>
    <t>F. Cooperative CID</t>
  </si>
  <si>
    <t>2.1F L</t>
  </si>
  <si>
    <t>Mindfreak</t>
  </si>
  <si>
    <t>G. Non-cooperative CID</t>
  </si>
  <si>
    <t>2.1G L</t>
  </si>
  <si>
    <t>H. JMPS</t>
  </si>
  <si>
    <t>2.1H L</t>
  </si>
  <si>
    <t>2.1H E</t>
  </si>
  <si>
    <t>WUB</t>
  </si>
  <si>
    <t>I. EKMS Loading Procedures</t>
  </si>
  <si>
    <t>2.1I L</t>
  </si>
  <si>
    <t>2.1I E</t>
  </si>
  <si>
    <t>2. AIC</t>
  </si>
  <si>
    <t>A. Comms</t>
  </si>
  <si>
    <t>2.2A B</t>
  </si>
  <si>
    <t>Nemo</t>
  </si>
  <si>
    <t>B. Air Track Evaluation</t>
  </si>
  <si>
    <t>2.2B L</t>
  </si>
  <si>
    <t>Egon</t>
  </si>
  <si>
    <t>C. AIC Tactics &amp; Targeting Brief</t>
  </si>
  <si>
    <t>2.2C B</t>
  </si>
  <si>
    <t>D. Section Strike Fighter Tactics</t>
  </si>
  <si>
    <t>2.2D W</t>
  </si>
  <si>
    <t>2.2D L</t>
  </si>
  <si>
    <t>2.2D P</t>
  </si>
  <si>
    <t>2.2D E</t>
  </si>
  <si>
    <t>E. Division Permissive Fighter Tactics</t>
  </si>
  <si>
    <t>2.2F W</t>
  </si>
  <si>
    <t>2.2F L</t>
  </si>
  <si>
    <t>2.2F P</t>
  </si>
  <si>
    <t>2.2F E</t>
  </si>
  <si>
    <t>F. SM-6 ISO DCA</t>
  </si>
  <si>
    <t>2.2G W</t>
  </si>
  <si>
    <t>2.2G L</t>
  </si>
  <si>
    <t>G. FTA</t>
  </si>
  <si>
    <t>2.2H W</t>
  </si>
  <si>
    <t>2.2H L</t>
  </si>
  <si>
    <t>3. MAC</t>
  </si>
  <si>
    <t>A. Permissive SSC/AR MAC</t>
  </si>
  <si>
    <t>2.3A W</t>
  </si>
  <si>
    <t>2.3A L</t>
  </si>
  <si>
    <t>2.3A P</t>
  </si>
  <si>
    <t>2.3A E</t>
  </si>
  <si>
    <t>LOIS</t>
  </si>
  <si>
    <t>B. Non-permissive WAS MAC</t>
  </si>
  <si>
    <t>2.3B W</t>
  </si>
  <si>
    <t>2.3B L</t>
  </si>
  <si>
    <t>2.3B P</t>
  </si>
  <si>
    <t>2.3B E</t>
  </si>
  <si>
    <t>4. PC</t>
  </si>
  <si>
    <t>A. Airspace Management</t>
  </si>
  <si>
    <t>2.4A W</t>
  </si>
  <si>
    <t>Buffer</t>
  </si>
  <si>
    <t>B. Tanker Coordination</t>
  </si>
  <si>
    <t>2.4B W</t>
  </si>
  <si>
    <t>C. Primary Controller</t>
  </si>
  <si>
    <t>2.4C W</t>
  </si>
  <si>
    <t>2.4C L</t>
  </si>
  <si>
    <t>2.4C P</t>
  </si>
  <si>
    <t>2.4C E</t>
  </si>
  <si>
    <t>5. CATCC Casualty</t>
  </si>
  <si>
    <t>A. Controller</t>
  </si>
  <si>
    <t>2.5 W</t>
  </si>
  <si>
    <t>2.5 L</t>
  </si>
  <si>
    <t>2.5 P</t>
  </si>
  <si>
    <t>2.5 E</t>
  </si>
  <si>
    <t>6. CISR&amp;T</t>
  </si>
  <si>
    <t>2.6 W</t>
  </si>
  <si>
    <t>2.6 L</t>
  </si>
  <si>
    <t>2.6 P</t>
  </si>
  <si>
    <t>2.6 E</t>
  </si>
  <si>
    <t>Panda</t>
  </si>
  <si>
    <t>7. FTS</t>
  </si>
  <si>
    <t>A. FTS Execution</t>
  </si>
  <si>
    <t>2.7 W</t>
  </si>
  <si>
    <t>2.7 L</t>
  </si>
  <si>
    <t>2.7 P</t>
  </si>
  <si>
    <t>2.7 E</t>
  </si>
  <si>
    <t>Large Force Employment</t>
  </si>
  <si>
    <t>10. AD</t>
  </si>
  <si>
    <t>A. DCA AIC</t>
  </si>
  <si>
    <t>2.10 P</t>
  </si>
  <si>
    <t>2.10 E</t>
  </si>
  <si>
    <t>11. ME</t>
  </si>
  <si>
    <t>2.11A P</t>
  </si>
  <si>
    <t>2.11A E</t>
  </si>
  <si>
    <t>2.11B P</t>
  </si>
  <si>
    <t>2.11B E</t>
  </si>
  <si>
    <t>C. Non-permissive WAS AIC (OCA)</t>
  </si>
  <si>
    <t>2.11C E</t>
  </si>
  <si>
    <t>12. STK</t>
  </si>
  <si>
    <t>A. FC AIC</t>
  </si>
  <si>
    <t>2.12A P</t>
  </si>
  <si>
    <t>2.12A E</t>
  </si>
  <si>
    <t>Gretel</t>
  </si>
  <si>
    <t>B. DiD AIC</t>
  </si>
  <si>
    <t>2.12B P</t>
  </si>
  <si>
    <t>2.12B E</t>
  </si>
  <si>
    <t>C. Secondary Controller</t>
  </si>
  <si>
    <t>2.12C P</t>
  </si>
  <si>
    <t>2.12C E</t>
  </si>
  <si>
    <t>13. OAS</t>
  </si>
  <si>
    <t>A. Primary Controller</t>
  </si>
  <si>
    <t>2.13A W</t>
  </si>
  <si>
    <t>2.13A L</t>
  </si>
  <si>
    <t>2.13A P</t>
  </si>
  <si>
    <t>2.13A E</t>
  </si>
  <si>
    <t>#Town</t>
  </si>
  <si>
    <t>B. Secondary Controller</t>
  </si>
  <si>
    <t>2.13B E</t>
  </si>
  <si>
    <t>14. CSAR</t>
  </si>
  <si>
    <t>2.14 W</t>
  </si>
  <si>
    <t>2.14 P</t>
  </si>
  <si>
    <t>2.14 E</t>
  </si>
  <si>
    <t>Buster</t>
  </si>
  <si>
    <t>15. Checkride</t>
  </si>
  <si>
    <t>A. Checkride</t>
  </si>
  <si>
    <t>2.15 E</t>
  </si>
  <si>
    <t>Mobility</t>
  </si>
  <si>
    <t>16. Mobility</t>
  </si>
  <si>
    <t>A. XC - Live Fly</t>
  </si>
  <si>
    <t>2.16A P</t>
  </si>
  <si>
    <t>B. CV - Live Fly</t>
  </si>
  <si>
    <t>2.16B P</t>
  </si>
  <si>
    <t>C. ULT - Live Fly</t>
  </si>
  <si>
    <t>2.16C P</t>
  </si>
  <si>
    <t>Briefs</t>
  </si>
  <si>
    <t>Whiteboards</t>
  </si>
  <si>
    <t>Labs</t>
  </si>
  <si>
    <t>Total Instructional</t>
  </si>
  <si>
    <t>Pre-Checks</t>
  </si>
  <si>
    <t>Eval</t>
  </si>
  <si>
    <t>Total Execution Events</t>
  </si>
  <si>
    <t>XC - Live Fly</t>
  </si>
  <si>
    <t>CV - Live Fly</t>
  </si>
  <si>
    <t>ULT - Live Fly</t>
  </si>
  <si>
    <t>Total Mobility Events</t>
  </si>
  <si>
    <t>Total Events</t>
  </si>
  <si>
    <t>hours</t>
  </si>
  <si>
    <t>Level 3 Mission Commander (MC)</t>
  </si>
  <si>
    <t>1. DEFTAC</t>
  </si>
  <si>
    <t>A. Counter Air to Air (WST)</t>
  </si>
  <si>
    <t>3.1A W</t>
  </si>
  <si>
    <t>3.1A E</t>
  </si>
  <si>
    <t>ST FUBL</t>
  </si>
  <si>
    <t>B. Counter Surface to Air (OFT)</t>
  </si>
  <si>
    <t>3.1B W</t>
  </si>
  <si>
    <t>2. Tactical Cockpit Sys</t>
  </si>
  <si>
    <t>A. Tactical Cockpit Systems</t>
  </si>
  <si>
    <t>3.2 L</t>
  </si>
  <si>
    <t>3. AD</t>
  </si>
  <si>
    <t xml:space="preserve">A. Air Track Eval and Comms </t>
  </si>
  <si>
    <t>3.3A L</t>
  </si>
  <si>
    <t>B. Surface to Air Fires Mission Planning</t>
  </si>
  <si>
    <t>3.3B W</t>
  </si>
  <si>
    <t>C. AD-DCA</t>
  </si>
  <si>
    <t>3.3C P</t>
  </si>
  <si>
    <t>3.3C E</t>
  </si>
  <si>
    <t>D. AD-FTS (E-2D Only)</t>
  </si>
  <si>
    <t>3.3D W</t>
  </si>
  <si>
    <t>3.3D L</t>
  </si>
  <si>
    <t>3.3D P</t>
  </si>
  <si>
    <t>3.3D E</t>
  </si>
  <si>
    <t>4. ME</t>
  </si>
  <si>
    <t>A. Surface Track Eval and Comms</t>
  </si>
  <si>
    <t>3.4A L</t>
  </si>
  <si>
    <t>B. Permissive SSC/AR</t>
  </si>
  <si>
    <t>3.4B P</t>
  </si>
  <si>
    <t>3.4B E</t>
  </si>
  <si>
    <t>C. Non-Permissive WAS</t>
  </si>
  <si>
    <t>3.4C W</t>
  </si>
  <si>
    <t>3.4C P</t>
  </si>
  <si>
    <t>3.4C E</t>
  </si>
  <si>
    <t>5. OAS</t>
  </si>
  <si>
    <t>A. Mission Commander</t>
  </si>
  <si>
    <t>3.5 W</t>
  </si>
  <si>
    <t>3.5 P</t>
  </si>
  <si>
    <t>3.5 E</t>
  </si>
  <si>
    <t>6. STK</t>
  </si>
  <si>
    <t>A. FC or DiD Mission Commander</t>
  </si>
  <si>
    <t>3.6 W</t>
  </si>
  <si>
    <t>3.6 P</t>
  </si>
  <si>
    <t>3.6 E</t>
  </si>
  <si>
    <t>7. CATCC Casualty</t>
  </si>
  <si>
    <t>3.7 W</t>
  </si>
  <si>
    <t>3.7 P</t>
  </si>
  <si>
    <t>3.7 E</t>
  </si>
  <si>
    <t>8. CISR&amp;T</t>
  </si>
  <si>
    <t>3.8 W</t>
  </si>
  <si>
    <t>3.8 P</t>
  </si>
  <si>
    <t>3.8 E</t>
  </si>
  <si>
    <t>9. CSAR</t>
  </si>
  <si>
    <t>3.9 P</t>
  </si>
  <si>
    <t>3.9 E</t>
  </si>
  <si>
    <t>10. Checkride</t>
  </si>
  <si>
    <t>3.10 E</t>
  </si>
  <si>
    <t>11. MOB</t>
  </si>
  <si>
    <t>3.11A P</t>
  </si>
  <si>
    <t>3.11B P</t>
  </si>
  <si>
    <t>3.11C P</t>
  </si>
  <si>
    <t>Level 3 Instructor (3I)</t>
  </si>
  <si>
    <t>Instructional Whiteboard</t>
  </si>
  <si>
    <t>3I.1 L</t>
  </si>
  <si>
    <t>3I.1 E</t>
  </si>
  <si>
    <t>Instructional Lab</t>
  </si>
  <si>
    <t>3I.2 E</t>
  </si>
  <si>
    <t>Mission Instructor</t>
  </si>
  <si>
    <t>3I.3 L</t>
  </si>
  <si>
    <t>3I.3 P</t>
  </si>
  <si>
    <t>3I.3 E</t>
  </si>
  <si>
    <t>Outrigger Instructor</t>
  </si>
  <si>
    <t>3I.4 P</t>
  </si>
  <si>
    <t>3I.4 E</t>
  </si>
  <si>
    <t>Instructor</t>
  </si>
  <si>
    <t>3I.5 P</t>
  </si>
  <si>
    <t>3I.5 E</t>
  </si>
  <si>
    <t>Level 4 E-2 Element Lead</t>
  </si>
  <si>
    <t>LFE</t>
  </si>
  <si>
    <t>FC or DiD Lead</t>
  </si>
  <si>
    <t>4.1 L</t>
  </si>
  <si>
    <t>Fievel &amp; Gretel</t>
  </si>
  <si>
    <t>AD Lead</t>
  </si>
  <si>
    <t>4.2 P</t>
  </si>
  <si>
    <t>Fievel &amp; Egon</t>
  </si>
  <si>
    <t>Non-Permissive WAS Lead</t>
  </si>
  <si>
    <t>4.3 P</t>
  </si>
  <si>
    <t>Fievel &amp; LOIS</t>
  </si>
  <si>
    <t>OAS Lead</t>
  </si>
  <si>
    <t>4.4 P</t>
  </si>
  <si>
    <t>Fievel &amp; #Town</t>
  </si>
  <si>
    <t>Checkride</t>
  </si>
  <si>
    <t>4.5 E</t>
  </si>
  <si>
    <t>FIevel &amp; Buffer</t>
  </si>
  <si>
    <t>Pre-Check</t>
  </si>
  <si>
    <t>Total ABM Syllabus</t>
  </si>
  <si>
    <t>Level 2 Electronic Control Officer (ECO)</t>
  </si>
  <si>
    <t>G. Non-Cooperative CID</t>
  </si>
  <si>
    <t>I. EKMS</t>
  </si>
  <si>
    <t>J. Tactical Cockpit Systems</t>
  </si>
  <si>
    <t>2.1J L</t>
  </si>
  <si>
    <t xml:space="preserve">A. Comms </t>
  </si>
  <si>
    <t>D. Division Strike Fighter Tactics</t>
  </si>
  <si>
    <t>E. Division Non-Permissive Fighter Tactics</t>
  </si>
  <si>
    <t>2.2E W</t>
  </si>
  <si>
    <t>F. Division Permissive Fighter Tactics</t>
  </si>
  <si>
    <t>G. Surface to Air Fires Targeting</t>
  </si>
  <si>
    <t>H. FTA</t>
  </si>
  <si>
    <t>A. Surface Track Evaluation</t>
  </si>
  <si>
    <t>B. Non-permissive WAS CID</t>
  </si>
  <si>
    <t>C. Surface Track Evaluation</t>
  </si>
  <si>
    <t>2.3C L</t>
  </si>
  <si>
    <t>4. Proc Cntl</t>
  </si>
  <si>
    <t>C. Control</t>
  </si>
  <si>
    <t>A. Marshal</t>
  </si>
  <si>
    <t>A. Marshal Control</t>
  </si>
  <si>
    <t>2.6A W</t>
  </si>
  <si>
    <t>2.6A L</t>
  </si>
  <si>
    <t>2.6A P</t>
  </si>
  <si>
    <t>2.6A E</t>
  </si>
  <si>
    <t>B. Pilot</t>
  </si>
  <si>
    <t>2.6B W</t>
  </si>
  <si>
    <t>2.6B P</t>
  </si>
  <si>
    <t>2.6B E</t>
  </si>
  <si>
    <t>A. FTS (E-2D Only)</t>
  </si>
  <si>
    <t>8. Offboard ISR Integration</t>
  </si>
  <si>
    <t>A. Offboard ISR Integration</t>
  </si>
  <si>
    <t>2.8 L</t>
  </si>
  <si>
    <t>2.8 P</t>
  </si>
  <si>
    <t>2.8 E</t>
  </si>
  <si>
    <t>9. DEFTAC</t>
  </si>
  <si>
    <t>2.9A W</t>
  </si>
  <si>
    <t>2.9A E</t>
  </si>
  <si>
    <t>2.9B W</t>
  </si>
  <si>
    <t>2.9B P</t>
  </si>
  <si>
    <t>2.9B E</t>
  </si>
  <si>
    <t>A. AD-DCA ISR Coord</t>
  </si>
  <si>
    <t>2.10A P</t>
  </si>
  <si>
    <t>2.10A E</t>
  </si>
  <si>
    <t>B. AD-FTS (E-2D Only)</t>
  </si>
  <si>
    <t>2.10B P</t>
  </si>
  <si>
    <t>2.10B E</t>
  </si>
  <si>
    <t>A. Permissive SSC / AR ISR Coord</t>
  </si>
  <si>
    <t>B. Non-permissive WAS ISR Coord</t>
  </si>
  <si>
    <t>2.11B W</t>
  </si>
  <si>
    <t>A. FC or DiD ISR Coord</t>
  </si>
  <si>
    <t>2.12 W</t>
  </si>
  <si>
    <t>2.12 P</t>
  </si>
  <si>
    <t>2.12 E</t>
  </si>
  <si>
    <t>A. Tanker Coord and ISR Coord</t>
  </si>
  <si>
    <t>2.13 W</t>
  </si>
  <si>
    <t>2.13 P</t>
  </si>
  <si>
    <t>2.13 E</t>
  </si>
  <si>
    <t>A. CSAR ISR Coord</t>
  </si>
  <si>
    <t>2.14P</t>
  </si>
  <si>
    <t>16. MOB</t>
  </si>
  <si>
    <t>A. LT</t>
  </si>
  <si>
    <t>B. RT</t>
  </si>
  <si>
    <t>C. XC - Live Fly</t>
  </si>
  <si>
    <t>D. CV - Live Fly</t>
  </si>
  <si>
    <t>2.16D P</t>
  </si>
  <si>
    <t>E. Form</t>
  </si>
  <si>
    <t>2.16E P</t>
  </si>
  <si>
    <t>LT and RT</t>
  </si>
  <si>
    <t>Form</t>
  </si>
  <si>
    <t>Level 3 Carrier Aircraft Plane Commander (CAPC)</t>
  </si>
  <si>
    <t>1. Execution</t>
  </si>
  <si>
    <t>T4O</t>
  </si>
  <si>
    <t>3.1 P</t>
  </si>
  <si>
    <t>2. Checkride</t>
  </si>
  <si>
    <t>3.2 E</t>
  </si>
  <si>
    <t>3.3A P</t>
  </si>
  <si>
    <t>3.3B P</t>
  </si>
  <si>
    <t>3.3E P</t>
  </si>
  <si>
    <t>IAMD Lead</t>
  </si>
  <si>
    <t>Total Naval Aviator Syllabus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</si>
</sst>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0.0%"/>
    <numFmt numFmtId="167" formatCode="[$-409]d\-mmm\-yy;@"/>
  </numFmts>
  <fonts count="40" x14ac:knownFonts="1">
    <font>
      <sz val="11"/>
      <color theme="1"/>
      <name val="Calibri"/>
      <family val="2"/>
      <scheme val="minor"/>
    </font>
    <font>
      <sz val="10"/>
      <name val="Arial"/>
      <family val="2"/>
    </font>
    <font>
      <sz val="8"/>
      <name val="Arial"/>
      <family val="2"/>
    </font>
    <font>
      <b/>
      <sz val="14"/>
      <name val="Arial"/>
      <family val="2"/>
    </font>
    <font>
      <b/>
      <sz val="8"/>
      <name val="Arial"/>
      <family val="2"/>
    </font>
    <font>
      <b/>
      <sz val="16"/>
      <name val="Arial"/>
      <family val="2"/>
    </font>
    <font>
      <sz val="10"/>
      <name val="Courier New"/>
      <family val="3"/>
    </font>
    <font>
      <b/>
      <sz val="18"/>
      <name val="Arial"/>
      <family val="2"/>
    </font>
    <font>
      <b/>
      <sz val="10"/>
      <name val="Arial"/>
      <family val="2"/>
    </font>
    <font>
      <b/>
      <sz val="12"/>
      <name val="Arial"/>
      <family val="2"/>
    </font>
    <font>
      <sz val="10"/>
      <name val="Arial"/>
      <family val="2"/>
    </font>
    <font>
      <sz val="11"/>
      <color theme="1"/>
      <name val="Calibri"/>
      <family val="2"/>
      <scheme val="minor"/>
    </font>
    <font>
      <sz val="11"/>
      <color theme="1"/>
      <name val="Arial"/>
      <family val="2"/>
    </font>
    <font>
      <b/>
      <sz val="10"/>
      <name val="Calibri"/>
      <family val="2"/>
      <scheme val="minor"/>
    </font>
    <font>
      <sz val="10"/>
      <name val="Calibri"/>
      <family val="2"/>
      <scheme val="minor"/>
    </font>
    <font>
      <sz val="10"/>
      <color theme="1"/>
      <name val="Arial"/>
      <family val="2"/>
    </font>
    <font>
      <sz val="10"/>
      <color theme="1"/>
      <name val="Calibri"/>
      <family val="2"/>
      <scheme val="minor"/>
    </font>
    <font>
      <b/>
      <sz val="10"/>
      <color theme="1"/>
      <name val="Calibri"/>
      <family val="2"/>
      <scheme val="minor"/>
    </font>
    <font>
      <b/>
      <i/>
      <sz val="11"/>
      <name val="Calibri"/>
      <family val="2"/>
      <scheme val="minor"/>
    </font>
    <font>
      <sz val="11"/>
      <name val="Calibri"/>
      <family val="2"/>
      <scheme val="minor"/>
    </font>
    <font>
      <u/>
      <sz val="11"/>
      <color theme="10"/>
      <name val="Calibri"/>
      <family val="2"/>
    </font>
    <font>
      <b/>
      <i/>
      <sz val="11"/>
      <color rgb="FF00CC00"/>
      <name val="Calibri"/>
      <family val="2"/>
      <scheme val="minor"/>
    </font>
    <font>
      <sz val="10"/>
      <name val="Arial"/>
      <family val="2"/>
    </font>
    <font>
      <sz val="8"/>
      <color rgb="FFFF0000"/>
      <name val="Arial"/>
      <family val="2"/>
    </font>
    <font>
      <sz val="8"/>
      <color rgb="FF00FF00"/>
      <name val="Arial"/>
      <family val="2"/>
    </font>
    <font>
      <b/>
      <sz val="11"/>
      <name val="Calibri"/>
      <family val="2"/>
      <scheme val="minor"/>
    </font>
    <font>
      <b/>
      <sz val="14"/>
      <color theme="1"/>
      <name val="Calibri"/>
      <family val="2"/>
      <scheme val="minor"/>
    </font>
    <font>
      <sz val="8"/>
      <color theme="1"/>
      <name val="Calibri"/>
      <family val="2"/>
      <scheme val="minor"/>
    </font>
    <font>
      <sz val="10"/>
      <color rgb="FFFF0000"/>
      <name val="Calibri"/>
      <family val="2"/>
      <scheme val="minor"/>
    </font>
    <font>
      <b/>
      <sz val="14"/>
      <color rgb="FFFF0000"/>
      <name val="Calibri"/>
      <family val="2"/>
      <scheme val="minor"/>
    </font>
    <font>
      <sz val="11"/>
      <color rgb="FF000000"/>
      <name val="Calibri"/>
      <family val="2"/>
    </font>
    <font>
      <sz val="10"/>
      <color rgb="FF000000"/>
      <name val="Calibri"/>
      <family val="2"/>
    </font>
    <font>
      <b/>
      <sz val="11"/>
      <color rgb="FF000000"/>
      <name val="Calibri"/>
      <family val="2"/>
    </font>
    <font>
      <b/>
      <sz val="10"/>
      <color rgb="FF000000"/>
      <name val="Calibri"/>
      <family val="2"/>
    </font>
    <font>
      <sz val="11"/>
      <name val="Calibri"/>
      <family val="2"/>
    </font>
    <font>
      <b/>
      <sz val="28"/>
      <color rgb="FF000000"/>
      <name val="Calibri"/>
      <family val="2"/>
    </font>
    <font>
      <b/>
      <sz val="27"/>
      <color rgb="FF000000"/>
      <name val="Calibri"/>
      <family val="2"/>
    </font>
    <font>
      <sz val="10"/>
      <name val="Calibri"/>
      <family val="2"/>
    </font>
    <font>
      <b/>
      <i/>
      <sz val="10"/>
      <name val="Arial"/>
      <family val="2"/>
    </font>
    <font>
      <sz val="14"/>
      <name val="Arial"/>
      <family val="2"/>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rgb="FF00B0F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8" tint="0.59999389629810485"/>
        <bgColor indexed="64"/>
      </patternFill>
    </fill>
    <fill>
      <patternFill patternType="solid">
        <fgColor indexed="43"/>
        <bgColor indexed="64"/>
      </patternFill>
    </fill>
    <fill>
      <patternFill patternType="solid">
        <fgColor theme="5"/>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8EAADB"/>
        <bgColor rgb="FF8EAADB"/>
      </patternFill>
    </fill>
    <fill>
      <patternFill patternType="solid">
        <fgColor rgb="FF000000"/>
        <bgColor rgb="FF00000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FFFFFF"/>
        <bgColor rgb="FFFFFFFF"/>
      </patternFill>
    </fill>
  </fills>
  <borders count="1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auto="1"/>
      </bottom>
      <diagonal/>
    </border>
    <border>
      <left style="medium">
        <color auto="1"/>
      </left>
      <right/>
      <top/>
      <bottom style="medium">
        <color auto="1"/>
      </bottom>
      <diagonal/>
    </border>
    <border>
      <left/>
      <right/>
      <top style="thin">
        <color indexed="64"/>
      </top>
      <bottom/>
      <diagonal/>
    </border>
    <border>
      <left/>
      <right style="hair">
        <color indexed="64"/>
      </right>
      <top style="thin">
        <color indexed="64"/>
      </top>
      <bottom style="thin">
        <color indexed="64"/>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top/>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s>
  <cellStyleXfs count="24">
    <xf numFmtId="0" fontId="0" fillId="0" borderId="0"/>
    <xf numFmtId="43" fontId="1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6" fillId="0" borderId="0"/>
    <xf numFmtId="9" fontId="1" fillId="0" borderId="0" applyFont="0" applyFill="0" applyBorder="0" applyAlignment="0" applyProtection="0"/>
    <xf numFmtId="9" fontId="11" fillId="0" borderId="0" applyFont="0" applyFill="0" applyBorder="0" applyAlignment="0" applyProtection="0"/>
    <xf numFmtId="0" fontId="1" fillId="0" borderId="0"/>
    <xf numFmtId="0" fontId="2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2" fillId="0" borderId="0"/>
    <xf numFmtId="0" fontId="1" fillId="14" borderId="20">
      <alignment horizontal="center" textRotation="90"/>
    </xf>
    <xf numFmtId="0" fontId="1" fillId="0" borderId="0">
      <alignment textRotation="90"/>
    </xf>
    <xf numFmtId="9" fontId="1" fillId="0" borderId="0" applyFont="0" applyFill="0" applyBorder="0" applyAlignment="0" applyProtection="0"/>
    <xf numFmtId="0" fontId="30" fillId="0" borderId="0"/>
  </cellStyleXfs>
  <cellXfs count="891">
    <xf numFmtId="0" fontId="0" fillId="0" borderId="0" xfId="0"/>
    <xf numFmtId="0" fontId="2" fillId="0" borderId="0" xfId="4" applyFont="1" applyProtection="1"/>
    <xf numFmtId="0" fontId="1" fillId="0" borderId="0" xfId="4" applyFont="1" applyProtection="1"/>
    <xf numFmtId="0" fontId="1" fillId="0" borderId="0" xfId="4" applyFont="1"/>
    <xf numFmtId="0" fontId="1" fillId="0" borderId="0" xfId="4" applyFont="1" applyAlignment="1">
      <alignment horizontal="center"/>
    </xf>
    <xf numFmtId="0" fontId="1" fillId="0" borderId="0" xfId="4" applyFont="1" applyBorder="1"/>
    <xf numFmtId="1" fontId="1" fillId="0" borderId="20" xfId="4" applyNumberFormat="1" applyFont="1" applyFill="1" applyBorder="1" applyAlignment="1" applyProtection="1">
      <alignment horizontal="center" vertical="center"/>
    </xf>
    <xf numFmtId="1" fontId="1" fillId="0" borderId="29" xfId="4" applyNumberFormat="1" applyFont="1" applyFill="1" applyBorder="1" applyAlignment="1" applyProtection="1">
      <alignment horizontal="center" vertical="center"/>
    </xf>
    <xf numFmtId="0" fontId="4" fillId="0" borderId="0" xfId="4" applyFont="1" applyBorder="1" applyAlignment="1" applyProtection="1">
      <alignment horizontal="left" vertical="center"/>
    </xf>
    <xf numFmtId="0" fontId="2" fillId="0" borderId="0" xfId="4" applyFont="1" applyBorder="1" applyAlignment="1" applyProtection="1">
      <alignment horizontal="left" vertical="center"/>
    </xf>
    <xf numFmtId="0" fontId="2" fillId="0" borderId="0" xfId="4" applyFont="1" applyFill="1" applyBorder="1" applyAlignment="1" applyProtection="1">
      <alignment horizontal="left" vertical="center"/>
    </xf>
    <xf numFmtId="0" fontId="2" fillId="0" borderId="0" xfId="4" applyFont="1" applyBorder="1" applyProtection="1"/>
    <xf numFmtId="0" fontId="2" fillId="0" borderId="0" xfId="4" applyFont="1" applyAlignment="1" applyProtection="1"/>
    <xf numFmtId="0" fontId="2" fillId="0" borderId="0" xfId="4" applyFont="1" applyBorder="1" applyAlignment="1" applyProtection="1"/>
    <xf numFmtId="0" fontId="2" fillId="0" borderId="0" xfId="4" applyFont="1" applyFill="1" applyBorder="1" applyAlignment="1" applyProtection="1">
      <alignment horizontal="left"/>
    </xf>
    <xf numFmtId="0" fontId="1" fillId="0" borderId="0" xfId="4" applyFont="1" applyFill="1" applyBorder="1" applyAlignment="1">
      <alignment horizontal="left"/>
    </xf>
    <xf numFmtId="2" fontId="4" fillId="0" borderId="0" xfId="4" applyNumberFormat="1" applyFont="1" applyFill="1" applyBorder="1" applyAlignment="1">
      <alignment horizontal="left"/>
    </xf>
    <xf numFmtId="0" fontId="7" fillId="0" borderId="0" xfId="4" applyFont="1" applyFill="1" applyBorder="1" applyAlignment="1">
      <alignment horizontal="center" vertical="center" textRotation="90" wrapText="1"/>
    </xf>
    <xf numFmtId="0" fontId="2" fillId="0" borderId="0" xfId="4" applyFont="1" applyFill="1" applyProtection="1"/>
    <xf numFmtId="43" fontId="1" fillId="0" borderId="0" xfId="2" applyFont="1"/>
    <xf numFmtId="0" fontId="2" fillId="0" borderId="0" xfId="4" applyFont="1" applyAlignment="1" applyProtection="1">
      <alignment horizontal="center" vertical="center"/>
    </xf>
    <xf numFmtId="0" fontId="8" fillId="0" borderId="14" xfId="4" applyFont="1" applyFill="1" applyBorder="1" applyAlignment="1">
      <alignment horizontal="center" vertical="center" textRotation="180"/>
    </xf>
    <xf numFmtId="0" fontId="8" fillId="3" borderId="14" xfId="4" applyFont="1" applyFill="1" applyBorder="1" applyAlignment="1">
      <alignment horizontal="center" vertical="center" textRotation="180"/>
    </xf>
    <xf numFmtId="0" fontId="8" fillId="0" borderId="29" xfId="4" applyFont="1" applyFill="1" applyBorder="1" applyAlignment="1">
      <alignment horizontal="center" vertical="center" textRotation="180"/>
    </xf>
    <xf numFmtId="0" fontId="8" fillId="3" borderId="29" xfId="4" applyFont="1" applyFill="1" applyBorder="1" applyAlignment="1">
      <alignment horizontal="center" vertical="center" textRotation="180"/>
    </xf>
    <xf numFmtId="0" fontId="8" fillId="0" borderId="18" xfId="4" applyFont="1" applyBorder="1" applyAlignment="1" applyProtection="1">
      <alignment vertical="center"/>
    </xf>
    <xf numFmtId="0" fontId="8" fillId="0" borderId="19" xfId="4" applyFont="1" applyBorder="1" applyAlignment="1" applyProtection="1">
      <alignment vertical="center"/>
    </xf>
    <xf numFmtId="164" fontId="1" fillId="0" borderId="47" xfId="4" applyNumberFormat="1" applyFont="1" applyFill="1" applyBorder="1" applyAlignment="1" applyProtection="1">
      <alignment horizontal="center" vertical="center"/>
    </xf>
    <xf numFmtId="164" fontId="1" fillId="0" borderId="39" xfId="4" applyNumberFormat="1" applyFont="1" applyFill="1" applyBorder="1" applyAlignment="1" applyProtection="1">
      <alignment horizontal="center" vertical="center"/>
    </xf>
    <xf numFmtId="164" fontId="1" fillId="0" borderId="41" xfId="4" applyNumberFormat="1" applyFont="1" applyFill="1" applyBorder="1" applyAlignment="1" applyProtection="1">
      <alignment horizontal="center" vertical="center"/>
    </xf>
    <xf numFmtId="0" fontId="2" fillId="0" borderId="0" xfId="4" applyFont="1" applyAlignment="1" applyProtection="1">
      <alignment horizontal="center"/>
    </xf>
    <xf numFmtId="0" fontId="2" fillId="0" borderId="0" xfId="4" applyFont="1" applyBorder="1" applyAlignment="1" applyProtection="1">
      <alignment horizontal="center"/>
    </xf>
    <xf numFmtId="0" fontId="8" fillId="0" borderId="31" xfId="4" applyFont="1" applyFill="1" applyBorder="1" applyAlignment="1">
      <alignment horizontal="center" vertical="center" textRotation="180"/>
    </xf>
    <xf numFmtId="0" fontId="8" fillId="0" borderId="16" xfId="4" applyFont="1" applyFill="1" applyBorder="1" applyAlignment="1">
      <alignment horizontal="center" vertical="center" textRotation="180"/>
    </xf>
    <xf numFmtId="0" fontId="1" fillId="0" borderId="0" xfId="4" applyFont="1" applyAlignment="1">
      <alignment horizontal="center" vertical="center"/>
    </xf>
    <xf numFmtId="0" fontId="12" fillId="0" borderId="0" xfId="0" applyFont="1"/>
    <xf numFmtId="0" fontId="12" fillId="0" borderId="0" xfId="0" applyNumberFormat="1" applyFont="1"/>
    <xf numFmtId="165" fontId="12" fillId="0" borderId="0" xfId="1" applyNumberFormat="1" applyFont="1" applyAlignment="1">
      <alignment horizontal="center"/>
    </xf>
    <xf numFmtId="0" fontId="1" fillId="0" borderId="0" xfId="4" applyFont="1" applyAlignment="1" applyProtection="1">
      <alignment horizontal="center"/>
    </xf>
    <xf numFmtId="164" fontId="1" fillId="0" borderId="19" xfId="4" applyNumberFormat="1" applyFont="1" applyFill="1" applyBorder="1" applyAlignment="1" applyProtection="1">
      <alignment horizontal="center" vertical="center"/>
    </xf>
    <xf numFmtId="164" fontId="1" fillId="0" borderId="28" xfId="4" applyNumberFormat="1" applyFont="1" applyFill="1" applyBorder="1" applyAlignment="1" applyProtection="1">
      <alignment horizontal="center" vertical="center"/>
    </xf>
    <xf numFmtId="1" fontId="1" fillId="0" borderId="25" xfId="4" applyNumberFormat="1" applyFont="1" applyFill="1" applyBorder="1" applyAlignment="1" applyProtection="1">
      <alignment horizontal="center" vertical="center"/>
    </xf>
    <xf numFmtId="0" fontId="1" fillId="0" borderId="0" xfId="4" applyFont="1" applyAlignment="1" applyProtection="1">
      <alignment horizontal="center" vertical="center"/>
    </xf>
    <xf numFmtId="0" fontId="8" fillId="0" borderId="12" xfId="6" applyFont="1" applyFill="1" applyBorder="1" applyAlignment="1" applyProtection="1">
      <alignment horizontal="center" vertical="center" textRotation="180" wrapText="1"/>
    </xf>
    <xf numFmtId="0" fontId="4" fillId="0" borderId="0" xfId="4" applyFont="1" applyFill="1" applyBorder="1" applyAlignment="1" applyProtection="1">
      <alignment horizontal="left" vertical="center"/>
    </xf>
    <xf numFmtId="0" fontId="1" fillId="0" borderId="0" xfId="4" applyFont="1" applyFill="1" applyAlignment="1">
      <alignment horizontal="center"/>
    </xf>
    <xf numFmtId="0" fontId="1" fillId="0" borderId="0" xfId="4" applyFont="1" applyFill="1"/>
    <xf numFmtId="0" fontId="1" fillId="0" borderId="0" xfId="4" applyFont="1" applyFill="1" applyAlignment="1">
      <alignment horizontal="center" vertical="center"/>
    </xf>
    <xf numFmtId="0" fontId="8" fillId="0" borderId="14" xfId="4" applyFont="1" applyFill="1" applyBorder="1" applyAlignment="1" applyProtection="1">
      <alignment horizontal="center" vertical="center" wrapText="1"/>
    </xf>
    <xf numFmtId="0" fontId="8" fillId="0" borderId="37" xfId="4" applyFont="1" applyFill="1" applyBorder="1" applyAlignment="1" applyProtection="1">
      <alignment horizontal="center" vertical="center" wrapText="1"/>
    </xf>
    <xf numFmtId="0" fontId="8" fillId="0" borderId="48" xfId="4" applyFont="1" applyFill="1" applyBorder="1" applyAlignment="1" applyProtection="1">
      <alignment horizontal="center" vertical="center" wrapText="1"/>
    </xf>
    <xf numFmtId="0" fontId="8" fillId="0" borderId="4" xfId="4" applyFont="1" applyFill="1" applyBorder="1" applyAlignment="1">
      <alignment horizontal="center" vertical="center" textRotation="180"/>
    </xf>
    <xf numFmtId="0" fontId="8" fillId="3" borderId="5" xfId="4" applyFont="1" applyFill="1" applyBorder="1" applyAlignment="1">
      <alignment horizontal="center" vertical="center" textRotation="180"/>
    </xf>
    <xf numFmtId="0" fontId="8" fillId="0" borderId="5" xfId="4" applyFont="1" applyFill="1" applyBorder="1" applyAlignment="1">
      <alignment horizontal="center" vertical="center" textRotation="180"/>
    </xf>
    <xf numFmtId="0" fontId="13" fillId="6" borderId="46" xfId="0" applyFont="1" applyFill="1" applyBorder="1"/>
    <xf numFmtId="0" fontId="13" fillId="6" borderId="1" xfId="0" applyFont="1" applyFill="1" applyBorder="1"/>
    <xf numFmtId="0" fontId="14" fillId="7" borderId="47" xfId="0" applyFont="1" applyFill="1" applyBorder="1"/>
    <xf numFmtId="0" fontId="14" fillId="5" borderId="13" xfId="0" applyFont="1" applyFill="1" applyBorder="1"/>
    <xf numFmtId="0" fontId="14" fillId="3" borderId="45" xfId="0" applyFont="1" applyFill="1" applyBorder="1"/>
    <xf numFmtId="0" fontId="14" fillId="3" borderId="37" xfId="0" applyFont="1" applyFill="1" applyBorder="1"/>
    <xf numFmtId="0" fontId="0" fillId="3" borderId="37" xfId="0" applyFill="1" applyBorder="1"/>
    <xf numFmtId="0" fontId="0" fillId="3" borderId="38" xfId="0" applyFill="1" applyBorder="1"/>
    <xf numFmtId="0" fontId="14" fillId="0" borderId="39" xfId="0" applyFont="1" applyBorder="1"/>
    <xf numFmtId="0" fontId="14" fillId="0" borderId="19" xfId="0" applyFont="1" applyBorder="1"/>
    <xf numFmtId="0" fontId="14" fillId="0" borderId="40" xfId="0" applyFont="1" applyBorder="1"/>
    <xf numFmtId="0" fontId="14" fillId="0" borderId="20" xfId="0" applyFont="1" applyBorder="1"/>
    <xf numFmtId="0" fontId="0" fillId="0" borderId="20" xfId="0" applyBorder="1"/>
    <xf numFmtId="0" fontId="0" fillId="0" borderId="23" xfId="0" applyBorder="1"/>
    <xf numFmtId="0" fontId="14" fillId="7" borderId="39" xfId="0" applyFont="1" applyFill="1" applyBorder="1"/>
    <xf numFmtId="0" fontId="14" fillId="5" borderId="19" xfId="0" applyFont="1" applyFill="1" applyBorder="1"/>
    <xf numFmtId="0" fontId="14" fillId="3" borderId="40" xfId="0" applyFont="1" applyFill="1" applyBorder="1"/>
    <xf numFmtId="0" fontId="14" fillId="3" borderId="20" xfId="0" applyFont="1" applyFill="1" applyBorder="1"/>
    <xf numFmtId="0" fontId="0" fillId="3" borderId="20" xfId="0" applyFill="1" applyBorder="1"/>
    <xf numFmtId="0" fontId="0" fillId="3" borderId="23" xfId="0" applyFill="1" applyBorder="1"/>
    <xf numFmtId="0" fontId="14" fillId="3" borderId="23" xfId="0" applyFont="1" applyFill="1" applyBorder="1"/>
    <xf numFmtId="0" fontId="14" fillId="7" borderId="41" xfId="0" applyFont="1" applyFill="1" applyBorder="1"/>
    <xf numFmtId="0" fontId="14" fillId="5" borderId="28" xfId="0" applyFont="1" applyFill="1" applyBorder="1"/>
    <xf numFmtId="0" fontId="14" fillId="3" borderId="43" xfId="0" applyFont="1" applyFill="1" applyBorder="1"/>
    <xf numFmtId="0" fontId="14" fillId="3" borderId="29" xfId="0" applyFont="1" applyFill="1" applyBorder="1"/>
    <xf numFmtId="0" fontId="0" fillId="3" borderId="29" xfId="0" applyFill="1" applyBorder="1"/>
    <xf numFmtId="0" fontId="0" fillId="3" borderId="32" xfId="0" applyFill="1" applyBorder="1"/>
    <xf numFmtId="0" fontId="0" fillId="0" borderId="0" xfId="0" applyFill="1"/>
    <xf numFmtId="0" fontId="14" fillId="7" borderId="36" xfId="0" applyFont="1" applyFill="1" applyBorder="1"/>
    <xf numFmtId="0" fontId="14" fillId="3" borderId="16" xfId="0" applyFont="1" applyFill="1" applyBorder="1"/>
    <xf numFmtId="0" fontId="14" fillId="3" borderId="14" xfId="0" applyFont="1" applyFill="1" applyBorder="1"/>
    <xf numFmtId="0" fontId="0" fillId="3" borderId="44" xfId="0" applyFill="1" applyBorder="1"/>
    <xf numFmtId="0" fontId="14" fillId="0" borderId="22" xfId="0" applyFont="1" applyFill="1" applyBorder="1"/>
    <xf numFmtId="0" fontId="14" fillId="0" borderId="20" xfId="0" applyFont="1" applyFill="1" applyBorder="1"/>
    <xf numFmtId="0" fontId="14" fillId="3" borderId="22" xfId="0" applyFont="1" applyFill="1" applyBorder="1"/>
    <xf numFmtId="0" fontId="14" fillId="0" borderId="39" xfId="0" applyFont="1" applyFill="1" applyBorder="1"/>
    <xf numFmtId="0" fontId="14" fillId="0" borderId="19" xfId="0" applyFont="1" applyFill="1" applyBorder="1"/>
    <xf numFmtId="0" fontId="0" fillId="0" borderId="23" xfId="0" applyFill="1" applyBorder="1"/>
    <xf numFmtId="0" fontId="0" fillId="0" borderId="20" xfId="0" applyFill="1" applyBorder="1"/>
    <xf numFmtId="0" fontId="14" fillId="0" borderId="41" xfId="0" applyFont="1" applyBorder="1"/>
    <xf numFmtId="0" fontId="14" fillId="0" borderId="28" xfId="0" applyFont="1" applyBorder="1"/>
    <xf numFmtId="0" fontId="14" fillId="0" borderId="31" xfId="0" applyFont="1" applyFill="1" applyBorder="1"/>
    <xf numFmtId="0" fontId="14" fillId="0" borderId="29" xfId="0" applyFont="1" applyFill="1" applyBorder="1"/>
    <xf numFmtId="0" fontId="14" fillId="0" borderId="29" xfId="0" applyFont="1" applyBorder="1"/>
    <xf numFmtId="0" fontId="0" fillId="0" borderId="32" xfId="0" applyBorder="1"/>
    <xf numFmtId="0" fontId="14" fillId="0" borderId="0" xfId="0" applyFont="1"/>
    <xf numFmtId="0" fontId="14" fillId="0" borderId="0" xfId="0" applyFont="1" applyFill="1"/>
    <xf numFmtId="0" fontId="13" fillId="4" borderId="51" xfId="0" applyFont="1" applyFill="1" applyBorder="1" applyAlignment="1">
      <alignment horizontal="center"/>
    </xf>
    <xf numFmtId="0" fontId="14" fillId="3" borderId="13" xfId="0" applyFont="1" applyFill="1" applyBorder="1"/>
    <xf numFmtId="0" fontId="0" fillId="3" borderId="13" xfId="0" applyFill="1" applyBorder="1" applyAlignment="1">
      <alignment horizontal="center"/>
    </xf>
    <xf numFmtId="0" fontId="0" fillId="0" borderId="19" xfId="0" applyBorder="1" applyAlignment="1">
      <alignment horizontal="center"/>
    </xf>
    <xf numFmtId="0" fontId="14" fillId="3" borderId="19" xfId="0" applyFont="1" applyFill="1" applyBorder="1"/>
    <xf numFmtId="0" fontId="0" fillId="3" borderId="19" xfId="0" applyFill="1" applyBorder="1" applyAlignment="1">
      <alignment horizontal="center"/>
    </xf>
    <xf numFmtId="0" fontId="0" fillId="0" borderId="28" xfId="0" applyBorder="1" applyAlignment="1">
      <alignment horizontal="center"/>
    </xf>
    <xf numFmtId="0" fontId="14" fillId="0" borderId="57" xfId="0" applyFont="1" applyFill="1" applyBorder="1"/>
    <xf numFmtId="0" fontId="8" fillId="3" borderId="44" xfId="4" applyFont="1" applyFill="1" applyBorder="1" applyAlignment="1">
      <alignment horizontal="center" vertical="center" textRotation="180"/>
    </xf>
    <xf numFmtId="0" fontId="8" fillId="3" borderId="32" xfId="4" applyFont="1" applyFill="1" applyBorder="1" applyAlignment="1">
      <alignment horizontal="center" vertical="center" textRotation="180"/>
    </xf>
    <xf numFmtId="0" fontId="8" fillId="3" borderId="49" xfId="4" applyFont="1" applyFill="1" applyBorder="1" applyAlignment="1">
      <alignment horizontal="center" vertical="center" textRotation="180"/>
    </xf>
    <xf numFmtId="0" fontId="15" fillId="0" borderId="4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4" xfId="0" applyFont="1" applyBorder="1" applyAlignment="1">
      <alignment horizontal="center" vertical="center"/>
    </xf>
    <xf numFmtId="0" fontId="15" fillId="0" borderId="44" xfId="0" applyFont="1" applyFill="1" applyBorder="1" applyAlignment="1">
      <alignment horizontal="center" vertical="center"/>
    </xf>
    <xf numFmtId="0" fontId="15" fillId="0" borderId="0" xfId="0" applyFont="1"/>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45"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164" fontId="15" fillId="0" borderId="17" xfId="0" applyNumberFormat="1" applyFont="1" applyBorder="1" applyAlignment="1">
      <alignment horizontal="center" vertical="center"/>
    </xf>
    <xf numFmtId="164" fontId="15" fillId="0" borderId="50" xfId="0" applyNumberFormat="1" applyFont="1" applyBorder="1" applyAlignment="1">
      <alignment horizontal="center" vertical="center"/>
    </xf>
    <xf numFmtId="164" fontId="8" fillId="0" borderId="1" xfId="4" applyNumberFormat="1" applyFont="1" applyFill="1" applyBorder="1" applyAlignment="1">
      <alignment horizontal="center" vertical="center"/>
    </xf>
    <xf numFmtId="0" fontId="15" fillId="0" borderId="54" xfId="0" applyFont="1" applyBorder="1" applyAlignment="1">
      <alignment horizontal="center" vertical="center"/>
    </xf>
    <xf numFmtId="0" fontId="15" fillId="0" borderId="10" xfId="0" applyFont="1" applyBorder="1" applyAlignment="1">
      <alignment horizontal="center" vertical="center"/>
    </xf>
    <xf numFmtId="0" fontId="15" fillId="0" borderId="37" xfId="0" applyFont="1" applyFill="1" applyBorder="1" applyAlignment="1">
      <alignment horizontal="center" vertical="center"/>
    </xf>
    <xf numFmtId="0" fontId="1" fillId="0" borderId="0" xfId="4" applyFont="1" applyFill="1" applyProtection="1"/>
    <xf numFmtId="164" fontId="15" fillId="0" borderId="33" xfId="0" applyNumberFormat="1" applyFont="1" applyBorder="1" applyAlignment="1">
      <alignment horizontal="center" vertical="center"/>
    </xf>
    <xf numFmtId="0" fontId="15" fillId="0" borderId="6" xfId="0" applyFont="1" applyBorder="1" applyAlignment="1">
      <alignment horizontal="center" vertical="center"/>
    </xf>
    <xf numFmtId="164" fontId="8" fillId="0" borderId="51" xfId="4" applyNumberFormat="1" applyFont="1" applyFill="1" applyBorder="1" applyAlignment="1">
      <alignment horizontal="center" vertical="center"/>
    </xf>
    <xf numFmtId="164" fontId="15" fillId="0" borderId="13" xfId="0" applyNumberFormat="1" applyFont="1" applyBorder="1" applyAlignment="1">
      <alignment horizontal="center" vertical="center"/>
    </xf>
    <xf numFmtId="164" fontId="15" fillId="0" borderId="28" xfId="0" applyNumberFormat="1" applyFont="1" applyBorder="1" applyAlignment="1">
      <alignment horizontal="center" vertical="center"/>
    </xf>
    <xf numFmtId="164" fontId="15" fillId="0" borderId="43" xfId="0" applyNumberFormat="1" applyFont="1" applyBorder="1" applyAlignment="1">
      <alignment horizontal="center" vertical="center"/>
    </xf>
    <xf numFmtId="164" fontId="15" fillId="0" borderId="29" xfId="0" applyNumberFormat="1" applyFont="1" applyBorder="1" applyAlignment="1">
      <alignment horizontal="center" vertical="center"/>
    </xf>
    <xf numFmtId="164" fontId="15" fillId="0" borderId="32" xfId="0" applyNumberFormat="1" applyFont="1" applyBorder="1" applyAlignment="1">
      <alignment horizontal="center" vertical="center"/>
    </xf>
    <xf numFmtId="0" fontId="15" fillId="0" borderId="58" xfId="0" applyFont="1" applyBorder="1" applyAlignment="1">
      <alignment horizontal="center" vertical="center"/>
    </xf>
    <xf numFmtId="164" fontId="15" fillId="0" borderId="31" xfId="0" applyNumberFormat="1" applyFont="1" applyBorder="1" applyAlignment="1">
      <alignment horizontal="center" vertical="center"/>
    </xf>
    <xf numFmtId="164" fontId="15" fillId="0" borderId="29" xfId="0" applyNumberFormat="1" applyFont="1" applyFill="1" applyBorder="1" applyAlignment="1">
      <alignment horizontal="center" vertical="center"/>
    </xf>
    <xf numFmtId="0" fontId="9" fillId="8" borderId="47" xfId="4" applyFont="1" applyFill="1" applyBorder="1" applyAlignment="1" applyProtection="1">
      <alignment horizontal="center" vertical="center" wrapText="1"/>
    </xf>
    <xf numFmtId="0" fontId="9" fillId="8" borderId="53" xfId="4" applyFont="1" applyFill="1" applyBorder="1" applyAlignment="1" applyProtection="1">
      <alignment horizontal="center" vertical="center" wrapText="1"/>
    </xf>
    <xf numFmtId="0" fontId="9" fillId="8" borderId="60" xfId="4" applyFont="1" applyFill="1" applyBorder="1" applyAlignment="1" applyProtection="1">
      <alignment horizontal="center" vertical="center" wrapText="1"/>
    </xf>
    <xf numFmtId="0" fontId="0" fillId="0" borderId="0" xfId="0" applyAlignment="1">
      <alignment horizontal="center"/>
    </xf>
    <xf numFmtId="0" fontId="4" fillId="3" borderId="1" xfId="0" applyFont="1" applyFill="1" applyBorder="1"/>
    <xf numFmtId="0" fontId="2" fillId="0" borderId="0" xfId="0" applyFont="1"/>
    <xf numFmtId="0" fontId="2" fillId="0" borderId="61" xfId="0" applyFont="1" applyFill="1" applyBorder="1" applyAlignment="1">
      <alignment horizontal="center"/>
    </xf>
    <xf numFmtId="0" fontId="2" fillId="0" borderId="61" xfId="0" applyFont="1" applyFill="1" applyBorder="1" applyAlignment="1"/>
    <xf numFmtId="0" fontId="2" fillId="0" borderId="61" xfId="0" applyFont="1" applyBorder="1" applyAlignment="1">
      <alignment horizontal="center"/>
    </xf>
    <xf numFmtId="0" fontId="2" fillId="0" borderId="14" xfId="0" applyFont="1" applyBorder="1" applyAlignment="1">
      <alignment horizontal="center"/>
    </xf>
    <xf numFmtId="0" fontId="2" fillId="0" borderId="44" xfId="0" applyFont="1" applyBorder="1" applyAlignment="1">
      <alignment horizontal="center"/>
    </xf>
    <xf numFmtId="0" fontId="2" fillId="9" borderId="19" xfId="0" applyFont="1" applyFill="1" applyBorder="1" applyAlignment="1">
      <alignment horizontal="center"/>
    </xf>
    <xf numFmtId="0" fontId="2" fillId="9" borderId="19" xfId="0" applyFont="1" applyFill="1" applyBorder="1" applyAlignment="1"/>
    <xf numFmtId="0" fontId="2" fillId="9" borderId="20" xfId="0" applyFont="1" applyFill="1" applyBorder="1" applyAlignment="1">
      <alignment horizontal="center"/>
    </xf>
    <xf numFmtId="0" fontId="2" fillId="9" borderId="23" xfId="0" applyFont="1" applyFill="1" applyBorder="1" applyAlignment="1">
      <alignment horizontal="center"/>
    </xf>
    <xf numFmtId="0" fontId="2" fillId="0" borderId="19" xfId="0" applyFont="1" applyFill="1" applyBorder="1" applyAlignment="1">
      <alignment horizontal="center"/>
    </xf>
    <xf numFmtId="0" fontId="2" fillId="0" borderId="19" xfId="0" applyFont="1" applyFill="1" applyBorder="1" applyAlignment="1"/>
    <xf numFmtId="0" fontId="2" fillId="0" borderId="19" xfId="0" applyFont="1" applyBorder="1" applyAlignment="1">
      <alignment horizontal="center"/>
    </xf>
    <xf numFmtId="0" fontId="2" fillId="0" borderId="20" xfId="0" applyFont="1" applyBorder="1" applyAlignment="1">
      <alignment horizontal="center"/>
    </xf>
    <xf numFmtId="0" fontId="2" fillId="0" borderId="23" xfId="0" applyFont="1" applyBorder="1" applyAlignment="1">
      <alignment horizontal="center"/>
    </xf>
    <xf numFmtId="0" fontId="4" fillId="0" borderId="0" xfId="0" applyFont="1" applyFill="1" applyBorder="1" applyAlignment="1"/>
    <xf numFmtId="0" fontId="2" fillId="0" borderId="20" xfId="0" applyFont="1" applyFill="1" applyBorder="1" applyAlignment="1">
      <alignment horizontal="center"/>
    </xf>
    <xf numFmtId="0" fontId="2" fillId="0" borderId="23" xfId="0" applyFont="1" applyFill="1" applyBorder="1" applyAlignment="1">
      <alignment horizontal="center"/>
    </xf>
    <xf numFmtId="0" fontId="2" fillId="0" borderId="20" xfId="0" applyNumberFormat="1" applyFont="1" applyFill="1" applyBorder="1" applyAlignment="1">
      <alignment horizontal="center"/>
    </xf>
    <xf numFmtId="0" fontId="2" fillId="9" borderId="20" xfId="0" applyNumberFormat="1" applyFont="1" applyFill="1" applyBorder="1" applyAlignment="1">
      <alignment horizontal="center"/>
    </xf>
    <xf numFmtId="0" fontId="2" fillId="0" borderId="0" xfId="0" applyFont="1" applyFill="1" applyBorder="1" applyAlignment="1"/>
    <xf numFmtId="0" fontId="2" fillId="9" borderId="28" xfId="0" applyFont="1" applyFill="1" applyBorder="1" applyAlignment="1">
      <alignment horizontal="center"/>
    </xf>
    <xf numFmtId="0" fontId="2" fillId="9" borderId="28" xfId="0" applyFont="1" applyFill="1" applyBorder="1" applyAlignment="1"/>
    <xf numFmtId="0" fontId="2" fillId="9" borderId="29" xfId="0" applyFont="1" applyFill="1" applyBorder="1" applyAlignment="1">
      <alignment horizontal="center"/>
    </xf>
    <xf numFmtId="0" fontId="2" fillId="9" borderId="32" xfId="0" applyFont="1" applyFill="1" applyBorder="1" applyAlignment="1">
      <alignment horizontal="center"/>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4" fillId="0" borderId="0" xfId="0" applyFont="1" applyFill="1" applyBorder="1" applyAlignment="1">
      <alignment horizontal="center"/>
    </xf>
    <xf numFmtId="0" fontId="2" fillId="0" borderId="0" xfId="0" applyFont="1" applyFill="1" applyBorder="1"/>
    <xf numFmtId="0" fontId="2" fillId="9" borderId="55" xfId="0" applyFont="1" applyFill="1" applyBorder="1" applyAlignment="1">
      <alignment horizontal="center"/>
    </xf>
    <xf numFmtId="0" fontId="16" fillId="0" borderId="0" xfId="0" applyFont="1" applyAlignment="1">
      <alignment horizontal="center" wrapText="1"/>
    </xf>
    <xf numFmtId="0" fontId="16" fillId="0" borderId="0" xfId="0" applyFont="1" applyFill="1" applyAlignment="1">
      <alignment horizontal="center"/>
    </xf>
    <xf numFmtId="0" fontId="16" fillId="0" borderId="0" xfId="0" applyFont="1"/>
    <xf numFmtId="0" fontId="16" fillId="5" borderId="25" xfId="0" applyFont="1" applyFill="1" applyBorder="1" applyAlignment="1">
      <alignment horizontal="center"/>
    </xf>
    <xf numFmtId="0" fontId="16" fillId="10" borderId="25" xfId="0" applyFont="1" applyFill="1" applyBorder="1" applyAlignment="1">
      <alignment horizontal="center"/>
    </xf>
    <xf numFmtId="0" fontId="16" fillId="4" borderId="25" xfId="0" applyFont="1" applyFill="1" applyBorder="1" applyAlignment="1">
      <alignment horizontal="center"/>
    </xf>
    <xf numFmtId="0" fontId="16" fillId="4" borderId="20" xfId="0" applyFont="1" applyFill="1" applyBorder="1" applyAlignment="1">
      <alignment horizontal="center"/>
    </xf>
    <xf numFmtId="0" fontId="16" fillId="5" borderId="20" xfId="0" applyFont="1" applyFill="1" applyBorder="1" applyAlignment="1">
      <alignment horizontal="center"/>
    </xf>
    <xf numFmtId="0" fontId="16" fillId="10" borderId="20" xfId="0" applyFont="1" applyFill="1" applyBorder="1" applyAlignment="1">
      <alignment horizontal="center"/>
    </xf>
    <xf numFmtId="0" fontId="16" fillId="4" borderId="55" xfId="0" applyFont="1" applyFill="1" applyBorder="1" applyAlignment="1">
      <alignment horizontal="center"/>
    </xf>
    <xf numFmtId="0" fontId="16" fillId="0" borderId="37" xfId="0" applyFont="1" applyFill="1" applyBorder="1" applyAlignment="1">
      <alignment horizontal="center"/>
    </xf>
    <xf numFmtId="0" fontId="16" fillId="7" borderId="37" xfId="0" applyFont="1" applyFill="1" applyBorder="1" applyAlignment="1">
      <alignment horizontal="center"/>
    </xf>
    <xf numFmtId="0" fontId="16" fillId="0" borderId="0" xfId="0" applyFont="1" applyFill="1" applyBorder="1" applyAlignment="1">
      <alignment horizontal="center"/>
    </xf>
    <xf numFmtId="0" fontId="16" fillId="0" borderId="0" xfId="0" applyFont="1" applyBorder="1"/>
    <xf numFmtId="0" fontId="16" fillId="7" borderId="20" xfId="0" applyFont="1" applyFill="1" applyBorder="1" applyAlignment="1">
      <alignment horizontal="center"/>
    </xf>
    <xf numFmtId="0" fontId="16" fillId="12" borderId="20" xfId="0" applyFont="1" applyFill="1" applyBorder="1" applyAlignment="1">
      <alignment horizontal="center"/>
    </xf>
    <xf numFmtId="0" fontId="16" fillId="2" borderId="20" xfId="0" applyFont="1" applyFill="1" applyBorder="1" applyAlignment="1">
      <alignment horizontal="center"/>
    </xf>
    <xf numFmtId="0" fontId="16" fillId="5" borderId="55" xfId="0" applyFont="1" applyFill="1" applyBorder="1" applyAlignment="1">
      <alignment horizontal="center"/>
    </xf>
    <xf numFmtId="0" fontId="16" fillId="5" borderId="37" xfId="0" applyFont="1" applyFill="1" applyBorder="1" applyAlignment="1">
      <alignment horizontal="center"/>
    </xf>
    <xf numFmtId="0" fontId="16" fillId="0" borderId="0" xfId="0" applyFont="1" applyFill="1"/>
    <xf numFmtId="0" fontId="0" fillId="0" borderId="0" xfId="0" applyFont="1"/>
    <xf numFmtId="0" fontId="8" fillId="13" borderId="1" xfId="4" applyFont="1" applyFill="1" applyBorder="1" applyAlignment="1" applyProtection="1">
      <alignment horizontal="center" vertical="center" textRotation="180" wrapText="1"/>
      <protection locked="0"/>
    </xf>
    <xf numFmtId="0" fontId="8" fillId="0" borderId="39" xfId="4" applyFont="1" applyBorder="1" applyAlignment="1" applyProtection="1">
      <alignment horizontal="left" vertical="center" wrapText="1"/>
    </xf>
    <xf numFmtId="0" fontId="8" fillId="0" borderId="39" xfId="4" applyFont="1" applyFill="1" applyBorder="1" applyAlignment="1" applyProtection="1">
      <alignment horizontal="left" vertical="center" wrapText="1"/>
    </xf>
    <xf numFmtId="0" fontId="15" fillId="0" borderId="0" xfId="0" applyNumberFormat="1" applyFont="1" applyBorder="1" applyAlignment="1">
      <alignment horizontal="right"/>
    </xf>
    <xf numFmtId="1" fontId="1" fillId="0" borderId="30" xfId="4" applyNumberFormat="1" applyFont="1" applyFill="1" applyBorder="1" applyAlignment="1" applyProtection="1">
      <alignment horizontal="center" vertical="center"/>
    </xf>
    <xf numFmtId="0" fontId="15" fillId="0" borderId="0" xfId="0" applyNumberFormat="1" applyFont="1" applyFill="1" applyBorder="1" applyAlignment="1">
      <alignment horizontal="right"/>
    </xf>
    <xf numFmtId="0" fontId="18" fillId="0" borderId="6" xfId="9" applyFont="1" applyBorder="1" applyAlignment="1">
      <alignment horizontal="center"/>
    </xf>
    <xf numFmtId="0" fontId="18" fillId="0" borderId="7" xfId="9" applyFont="1" applyBorder="1" applyAlignment="1">
      <alignment horizontal="center"/>
    </xf>
    <xf numFmtId="0" fontId="19" fillId="0" borderId="0" xfId="9" applyFont="1"/>
    <xf numFmtId="0" fontId="20" fillId="0" borderId="22" xfId="10" applyBorder="1" applyAlignment="1" applyProtection="1"/>
    <xf numFmtId="167" fontId="19" fillId="0" borderId="44" xfId="9" applyNumberFormat="1" applyFont="1" applyBorder="1"/>
    <xf numFmtId="0" fontId="21" fillId="0" borderId="0" xfId="11" applyFont="1"/>
    <xf numFmtId="167" fontId="19" fillId="0" borderId="23" xfId="9" applyNumberFormat="1" applyFont="1" applyBorder="1"/>
    <xf numFmtId="0" fontId="19" fillId="0" borderId="22" xfId="9" applyFont="1" applyBorder="1"/>
    <xf numFmtId="0" fontId="19" fillId="0" borderId="31" xfId="9" applyFont="1" applyBorder="1"/>
    <xf numFmtId="167" fontId="19" fillId="0" borderId="32" xfId="9" applyNumberFormat="1" applyFont="1" applyBorder="1"/>
    <xf numFmtId="0" fontId="19" fillId="0" borderId="0" xfId="9" applyFont="1" applyBorder="1"/>
    <xf numFmtId="167" fontId="19" fillId="0" borderId="0" xfId="9" applyNumberFormat="1" applyFont="1" applyBorder="1"/>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164" fontId="15" fillId="2" borderId="29" xfId="0" applyNumberFormat="1" applyFont="1" applyFill="1" applyBorder="1" applyAlignment="1">
      <alignment horizontal="center" vertical="center"/>
    </xf>
    <xf numFmtId="0" fontId="15" fillId="2" borderId="37" xfId="0" applyFont="1" applyFill="1" applyBorder="1" applyAlignment="1">
      <alignment horizontal="center" vertical="center"/>
    </xf>
    <xf numFmtId="0" fontId="15" fillId="2" borderId="5" xfId="0" applyFont="1" applyFill="1" applyBorder="1" applyAlignment="1">
      <alignment horizontal="center" vertical="center"/>
    </xf>
    <xf numFmtId="0" fontId="8" fillId="0" borderId="28" xfId="4" applyFont="1" applyFill="1" applyBorder="1" applyAlignment="1" applyProtection="1">
      <alignment vertical="center"/>
    </xf>
    <xf numFmtId="0" fontId="8" fillId="0" borderId="41" xfId="4" applyFont="1" applyFill="1" applyBorder="1" applyAlignment="1" applyProtection="1">
      <alignment horizontal="left" vertical="center" wrapText="1"/>
    </xf>
    <xf numFmtId="1" fontId="1" fillId="0" borderId="59" xfId="4" applyNumberFormat="1" applyFont="1" applyFill="1" applyBorder="1" applyAlignment="1" applyProtection="1">
      <alignment horizontal="center" vertical="center"/>
    </xf>
    <xf numFmtId="0" fontId="8" fillId="0" borderId="1" xfId="6" applyFont="1" applyFill="1" applyBorder="1" applyAlignment="1" applyProtection="1">
      <alignment horizontal="center" vertical="center" textRotation="180" wrapText="1"/>
    </xf>
    <xf numFmtId="0" fontId="8" fillId="0" borderId="10" xfId="6" applyFont="1" applyFill="1" applyBorder="1" applyAlignment="1" applyProtection="1">
      <alignment horizontal="center" vertical="center" textRotation="180" wrapText="1"/>
    </xf>
    <xf numFmtId="0" fontId="8" fillId="0" borderId="7" xfId="6" applyFont="1" applyFill="1" applyBorder="1" applyAlignment="1" applyProtection="1">
      <alignment horizontal="center" vertical="center" textRotation="180" wrapText="1"/>
    </xf>
    <xf numFmtId="0" fontId="1" fillId="0" borderId="0" xfId="4" applyFont="1" applyAlignment="1">
      <alignment vertical="center"/>
    </xf>
    <xf numFmtId="0" fontId="15" fillId="0" borderId="22" xfId="0" applyFont="1" applyFill="1" applyBorder="1" applyAlignment="1">
      <alignment horizontal="center" vertical="center"/>
    </xf>
    <xf numFmtId="0" fontId="15" fillId="0" borderId="20" xfId="0" applyFont="1" applyFill="1" applyBorder="1" applyAlignment="1">
      <alignment horizontal="center" vertical="center"/>
    </xf>
    <xf numFmtId="0" fontId="15" fillId="2" borderId="20"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vertical="center"/>
    </xf>
    <xf numFmtId="0" fontId="15" fillId="0" borderId="0" xfId="0" applyNumberFormat="1" applyFont="1" applyAlignment="1">
      <alignment vertical="center"/>
    </xf>
    <xf numFmtId="164" fontId="15" fillId="0" borderId="35" xfId="0" applyNumberFormat="1" applyFont="1" applyBorder="1" applyAlignment="1">
      <alignment horizontal="center" vertical="center"/>
    </xf>
    <xf numFmtId="164" fontId="15" fillId="0" borderId="14" xfId="0" applyNumberFormat="1" applyFont="1" applyBorder="1" applyAlignment="1">
      <alignment horizontal="center" vertical="center"/>
    </xf>
    <xf numFmtId="164" fontId="15" fillId="2" borderId="14" xfId="0" applyNumberFormat="1" applyFont="1" applyFill="1" applyBorder="1" applyAlignment="1">
      <alignment horizontal="center" vertical="center"/>
    </xf>
    <xf numFmtId="164" fontId="15" fillId="0" borderId="15" xfId="0" applyNumberFormat="1" applyFont="1" applyBorder="1" applyAlignment="1">
      <alignment horizontal="center" vertical="center"/>
    </xf>
    <xf numFmtId="164" fontId="15" fillId="0" borderId="30" xfId="0" applyNumberFormat="1" applyFont="1" applyBorder="1" applyAlignment="1">
      <alignment horizontal="center" vertical="center"/>
    </xf>
    <xf numFmtId="0" fontId="8" fillId="0" borderId="0" xfId="4" applyFont="1" applyAlignment="1">
      <alignment horizontal="right" vertical="center"/>
    </xf>
    <xf numFmtId="0" fontId="1" fillId="0" borderId="0" xfId="4" applyFont="1" applyFill="1" applyAlignment="1" applyProtection="1">
      <alignment vertical="center"/>
    </xf>
    <xf numFmtId="0" fontId="1" fillId="0" borderId="0" xfId="4" applyFont="1" applyAlignment="1">
      <alignment horizontal="right" vertical="center"/>
    </xf>
    <xf numFmtId="166" fontId="1" fillId="0" borderId="1" xfId="8" applyNumberFormat="1" applyFont="1" applyBorder="1" applyAlignment="1">
      <alignment horizontal="center" vertical="center"/>
    </xf>
    <xf numFmtId="0" fontId="1" fillId="0" borderId="0" xfId="4" applyFont="1" applyFill="1" applyAlignment="1">
      <alignment vertical="center"/>
    </xf>
    <xf numFmtId="164" fontId="15" fillId="0" borderId="24" xfId="0" applyNumberFormat="1" applyFont="1" applyBorder="1" applyAlignment="1">
      <alignment horizontal="center" vertical="center"/>
    </xf>
    <xf numFmtId="164" fontId="15" fillId="0" borderId="25" xfId="0" applyNumberFormat="1" applyFont="1" applyBorder="1" applyAlignment="1">
      <alignment horizontal="center" vertical="center"/>
    </xf>
    <xf numFmtId="164" fontId="15" fillId="0" borderId="25" xfId="0" applyNumberFormat="1" applyFont="1" applyFill="1" applyBorder="1" applyAlignment="1">
      <alignment horizontal="center" vertical="center"/>
    </xf>
    <xf numFmtId="164" fontId="15" fillId="2" borderId="25" xfId="0" applyNumberFormat="1" applyFont="1" applyFill="1" applyBorder="1" applyAlignment="1">
      <alignment horizontal="center" vertical="center"/>
    </xf>
    <xf numFmtId="164" fontId="15" fillId="0" borderId="27" xfId="0" applyNumberFormat="1" applyFont="1" applyBorder="1" applyAlignment="1">
      <alignment horizontal="center" vertical="center"/>
    </xf>
    <xf numFmtId="164" fontId="15" fillId="0" borderId="14" xfId="0" applyNumberFormat="1" applyFont="1" applyFill="1" applyBorder="1" applyAlignment="1">
      <alignment horizontal="center" vertical="center"/>
    </xf>
    <xf numFmtId="164" fontId="15" fillId="0" borderId="44" xfId="0" applyNumberFormat="1" applyFont="1" applyBorder="1" applyAlignment="1">
      <alignment horizontal="center" vertical="center"/>
    </xf>
    <xf numFmtId="0" fontId="2" fillId="0" borderId="0" xfId="4" applyFont="1" applyFill="1" applyAlignment="1" applyProtection="1">
      <alignment vertical="center"/>
    </xf>
    <xf numFmtId="0" fontId="15" fillId="0" borderId="40" xfId="0" applyFont="1" applyFill="1" applyBorder="1" applyAlignment="1">
      <alignment horizontal="center" vertical="center"/>
    </xf>
    <xf numFmtId="0" fontId="15" fillId="0" borderId="40" xfId="0" applyFont="1" applyBorder="1" applyAlignment="1">
      <alignment horizontal="center" vertical="center"/>
    </xf>
    <xf numFmtId="164" fontId="15" fillId="0" borderId="45" xfId="0" applyNumberFormat="1" applyFont="1" applyBorder="1" applyAlignment="1">
      <alignment horizontal="center" vertical="center"/>
    </xf>
    <xf numFmtId="164" fontId="15" fillId="0" borderId="37" xfId="0" applyNumberFormat="1" applyFont="1" applyBorder="1" applyAlignment="1">
      <alignment horizontal="center" vertical="center"/>
    </xf>
    <xf numFmtId="164" fontId="15" fillId="2" borderId="37" xfId="0" applyNumberFormat="1" applyFont="1" applyFill="1" applyBorder="1" applyAlignment="1">
      <alignment horizontal="center" vertical="center"/>
    </xf>
    <xf numFmtId="164" fontId="15" fillId="0" borderId="38" xfId="0" applyNumberFormat="1" applyFont="1" applyBorder="1" applyAlignment="1">
      <alignment horizontal="center" vertical="center"/>
    </xf>
    <xf numFmtId="166" fontId="1" fillId="0" borderId="1" xfId="8" applyNumberFormat="1" applyFont="1" applyBorder="1" applyAlignment="1">
      <alignment horizontal="center"/>
    </xf>
    <xf numFmtId="0" fontId="8" fillId="0" borderId="6" xfId="6" applyFont="1" applyBorder="1" applyAlignment="1" applyProtection="1">
      <alignment horizontal="center" vertical="center" textRotation="180" wrapText="1"/>
    </xf>
    <xf numFmtId="0" fontId="8" fillId="0" borderId="10" xfId="5" applyFont="1" applyBorder="1" applyAlignment="1" applyProtection="1">
      <alignment horizontal="center" vertical="center" textRotation="180" wrapText="1"/>
    </xf>
    <xf numFmtId="0" fontId="16" fillId="0" borderId="0" xfId="0" applyFont="1" applyBorder="1" applyAlignment="1">
      <alignment horizontal="center"/>
    </xf>
    <xf numFmtId="0" fontId="16" fillId="2" borderId="0" xfId="0" applyFont="1" applyFill="1" applyBorder="1" applyAlignment="1">
      <alignment horizontal="center"/>
    </xf>
    <xf numFmtId="0" fontId="16" fillId="0" borderId="21" xfId="0" applyFont="1" applyFill="1" applyBorder="1" applyAlignment="1">
      <alignment horizontal="center"/>
    </xf>
    <xf numFmtId="0" fontId="16" fillId="0" borderId="0" xfId="0" applyFont="1" applyAlignment="1">
      <alignment horizontal="center"/>
    </xf>
    <xf numFmtId="0" fontId="16" fillId="0" borderId="20" xfId="0" applyFont="1" applyFill="1" applyBorder="1" applyAlignment="1">
      <alignment horizontal="center"/>
    </xf>
    <xf numFmtId="0" fontId="2" fillId="0" borderId="42" xfId="0" applyFont="1" applyBorder="1" applyAlignment="1">
      <alignment horizontal="center"/>
    </xf>
    <xf numFmtId="0" fontId="23" fillId="0" borderId="14" xfId="0" applyFont="1" applyBorder="1" applyAlignment="1">
      <alignment horizontal="center"/>
    </xf>
    <xf numFmtId="0" fontId="2" fillId="9" borderId="40" xfId="0" applyFont="1" applyFill="1" applyBorder="1" applyAlignment="1">
      <alignment horizontal="center"/>
    </xf>
    <xf numFmtId="0" fontId="23" fillId="9" borderId="20" xfId="0" applyFont="1" applyFill="1" applyBorder="1" applyAlignment="1">
      <alignment horizontal="center"/>
    </xf>
    <xf numFmtId="0" fontId="2" fillId="0" borderId="40" xfId="0" applyFont="1" applyBorder="1" applyAlignment="1">
      <alignment horizontal="center"/>
    </xf>
    <xf numFmtId="0" fontId="23" fillId="0" borderId="20" xfId="0" applyFont="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xf numFmtId="0" fontId="2" fillId="2" borderId="19" xfId="0" applyFont="1" applyFill="1" applyBorder="1" applyAlignment="1">
      <alignment horizontal="center"/>
    </xf>
    <xf numFmtId="0" fontId="23" fillId="0" borderId="20" xfId="0" applyFont="1" applyFill="1" applyBorder="1" applyAlignment="1">
      <alignment horizontal="center"/>
    </xf>
    <xf numFmtId="0" fontId="23" fillId="2" borderId="20" xfId="0" applyFont="1" applyFill="1" applyBorder="1" applyAlignment="1">
      <alignment horizontal="center"/>
    </xf>
    <xf numFmtId="0" fontId="2" fillId="2" borderId="23" xfId="0" applyFont="1" applyFill="1" applyBorder="1" applyAlignment="1">
      <alignment horizontal="center"/>
    </xf>
    <xf numFmtId="0" fontId="2" fillId="2" borderId="40" xfId="0" applyFont="1" applyFill="1" applyBorder="1" applyAlignment="1">
      <alignment horizontal="center"/>
    </xf>
    <xf numFmtId="0" fontId="2" fillId="9" borderId="45" xfId="0" applyFont="1" applyFill="1" applyBorder="1" applyAlignment="1">
      <alignment horizontal="center"/>
    </xf>
    <xf numFmtId="0" fontId="2" fillId="0" borderId="40" xfId="0" applyFont="1" applyFill="1" applyBorder="1" applyAlignment="1">
      <alignment horizontal="center"/>
    </xf>
    <xf numFmtId="0" fontId="23" fillId="0" borderId="19" xfId="0" applyFont="1" applyFill="1" applyBorder="1" applyAlignment="1">
      <alignment horizontal="center"/>
    </xf>
    <xf numFmtId="0" fontId="23" fillId="0" borderId="40" xfId="0" applyFont="1" applyFill="1" applyBorder="1" applyAlignment="1">
      <alignment horizontal="center"/>
    </xf>
    <xf numFmtId="0" fontId="23" fillId="0" borderId="23" xfId="0" applyFont="1" applyFill="1" applyBorder="1" applyAlignment="1">
      <alignment horizontal="center"/>
    </xf>
    <xf numFmtId="0" fontId="2" fillId="9" borderId="43" xfId="0" applyFont="1" applyFill="1" applyBorder="1" applyAlignment="1">
      <alignment horizontal="center"/>
    </xf>
    <xf numFmtId="0" fontId="23" fillId="9" borderId="29" xfId="0" applyFont="1" applyFill="1" applyBorder="1" applyAlignment="1">
      <alignment horizontal="center"/>
    </xf>
    <xf numFmtId="0" fontId="25" fillId="0" borderId="0" xfId="0" applyFont="1" applyFill="1" applyBorder="1" applyAlignment="1">
      <alignment horizontal="right"/>
    </xf>
    <xf numFmtId="0" fontId="19" fillId="0" borderId="0" xfId="0" applyFont="1" applyFill="1" applyBorder="1"/>
    <xf numFmtId="0" fontId="25" fillId="0" borderId="0" xfId="0" applyFont="1" applyFill="1" applyBorder="1"/>
    <xf numFmtId="164" fontId="16" fillId="0" borderId="32" xfId="0" applyNumberFormat="1" applyFont="1" applyFill="1" applyBorder="1" applyAlignment="1">
      <alignment horizontal="center"/>
    </xf>
    <xf numFmtId="164" fontId="16" fillId="0" borderId="29" xfId="0" applyNumberFormat="1" applyFont="1" applyFill="1" applyBorder="1" applyAlignment="1">
      <alignment horizontal="center"/>
    </xf>
    <xf numFmtId="0" fontId="16" fillId="0" borderId="29" xfId="0" applyFont="1" applyFill="1" applyBorder="1" applyAlignment="1">
      <alignment horizontal="center"/>
    </xf>
    <xf numFmtId="0" fontId="16" fillId="0" borderId="31" xfId="0" applyFont="1" applyFill="1" applyBorder="1" applyAlignment="1">
      <alignment horizontal="center"/>
    </xf>
    <xf numFmtId="164" fontId="16" fillId="15" borderId="27" xfId="0" applyNumberFormat="1" applyFont="1" applyFill="1" applyBorder="1" applyAlignment="1">
      <alignment horizontal="center"/>
    </xf>
    <xf numFmtId="164" fontId="16" fillId="15" borderId="25" xfId="0" applyNumberFormat="1" applyFont="1" applyFill="1" applyBorder="1" applyAlignment="1">
      <alignment horizontal="center"/>
    </xf>
    <xf numFmtId="0" fontId="16" fillId="15" borderId="25" xfId="0" applyFont="1" applyFill="1" applyBorder="1" applyAlignment="1">
      <alignment horizontal="center"/>
    </xf>
    <xf numFmtId="0" fontId="16" fillId="15" borderId="24" xfId="0" applyFont="1" applyFill="1" applyBorder="1" applyAlignment="1">
      <alignment horizontal="center"/>
    </xf>
    <xf numFmtId="164" fontId="16" fillId="16" borderId="27" xfId="0" applyNumberFormat="1" applyFont="1" applyFill="1" applyBorder="1" applyAlignment="1">
      <alignment horizontal="center"/>
    </xf>
    <xf numFmtId="164" fontId="16" fillId="16" borderId="25" xfId="0" applyNumberFormat="1" applyFont="1" applyFill="1" applyBorder="1" applyAlignment="1">
      <alignment horizontal="center"/>
    </xf>
    <xf numFmtId="0" fontId="16" fillId="16" borderId="25" xfId="0" applyFont="1" applyFill="1" applyBorder="1" applyAlignment="1">
      <alignment horizontal="center"/>
    </xf>
    <xf numFmtId="0" fontId="16" fillId="16" borderId="24" xfId="0" applyFont="1" applyFill="1" applyBorder="1" applyAlignment="1">
      <alignment horizontal="center"/>
    </xf>
    <xf numFmtId="164" fontId="16" fillId="17" borderId="27" xfId="0" applyNumberFormat="1" applyFont="1" applyFill="1" applyBorder="1" applyAlignment="1">
      <alignment horizontal="center"/>
    </xf>
    <xf numFmtId="164" fontId="16" fillId="17" borderId="25" xfId="0" applyNumberFormat="1" applyFont="1" applyFill="1" applyBorder="1" applyAlignment="1">
      <alignment horizontal="center"/>
    </xf>
    <xf numFmtId="0" fontId="16" fillId="17" borderId="25" xfId="0" applyFont="1" applyFill="1" applyBorder="1" applyAlignment="1">
      <alignment horizontal="center"/>
    </xf>
    <xf numFmtId="0" fontId="16" fillId="17" borderId="24" xfId="0" applyFont="1" applyFill="1" applyBorder="1" applyAlignment="1">
      <alignment horizontal="center"/>
    </xf>
    <xf numFmtId="164" fontId="16" fillId="7" borderId="44" xfId="0" applyNumberFormat="1" applyFont="1" applyFill="1" applyBorder="1" applyAlignment="1">
      <alignment horizontal="center"/>
    </xf>
    <xf numFmtId="164" fontId="16" fillId="7" borderId="14" xfId="0" applyNumberFormat="1" applyFont="1" applyFill="1" applyBorder="1" applyAlignment="1">
      <alignment horizontal="center"/>
    </xf>
    <xf numFmtId="0" fontId="16" fillId="7" borderId="14" xfId="0" applyFont="1" applyFill="1" applyBorder="1" applyAlignment="1">
      <alignment horizontal="center"/>
    </xf>
    <xf numFmtId="0" fontId="16" fillId="7" borderId="16" xfId="0" applyFont="1" applyFill="1" applyBorder="1" applyAlignment="1">
      <alignment horizontal="center"/>
    </xf>
    <xf numFmtId="0" fontId="17" fillId="0" borderId="0" xfId="0" applyFont="1" applyFill="1" applyAlignment="1">
      <alignment horizontal="center" wrapText="1"/>
    </xf>
    <xf numFmtId="0" fontId="17" fillId="0" borderId="0" xfId="0" applyFont="1" applyAlignment="1">
      <alignment horizontal="center" wrapText="1"/>
    </xf>
    <xf numFmtId="0" fontId="0" fillId="0" borderId="3" xfId="0" applyBorder="1"/>
    <xf numFmtId="0" fontId="27" fillId="0" borderId="68" xfId="0" applyFont="1" applyBorder="1" applyAlignment="1">
      <alignment horizontal="left"/>
    </xf>
    <xf numFmtId="0" fontId="16" fillId="11" borderId="69" xfId="0" applyFont="1" applyFill="1" applyBorder="1" applyAlignment="1">
      <alignment horizontal="center"/>
    </xf>
    <xf numFmtId="0" fontId="0" fillId="0" borderId="67" xfId="0" applyBorder="1"/>
    <xf numFmtId="0" fontId="27" fillId="0" borderId="0" xfId="0" applyFont="1" applyBorder="1" applyAlignment="1">
      <alignment horizontal="left"/>
    </xf>
    <xf numFmtId="0" fontId="16" fillId="5" borderId="60" xfId="0" applyFont="1" applyFill="1" applyBorder="1" applyAlignment="1">
      <alignment horizontal="center"/>
    </xf>
    <xf numFmtId="0" fontId="16" fillId="0" borderId="32" xfId="0" applyFont="1" applyBorder="1" applyAlignment="1">
      <alignment horizontal="center"/>
    </xf>
    <xf numFmtId="0" fontId="16" fillId="0" borderId="29" xfId="0" applyFont="1" applyBorder="1" applyAlignment="1">
      <alignment horizontal="center"/>
    </xf>
    <xf numFmtId="0" fontId="16" fillId="18" borderId="29" xfId="0" applyFont="1" applyFill="1" applyBorder="1" applyAlignment="1">
      <alignment horizontal="center"/>
    </xf>
    <xf numFmtId="0" fontId="16" fillId="0" borderId="31" xfId="0" applyFont="1" applyBorder="1" applyAlignment="1">
      <alignment horizontal="center"/>
    </xf>
    <xf numFmtId="0" fontId="16" fillId="7" borderId="25" xfId="0" applyFont="1" applyFill="1" applyBorder="1" applyAlignment="1">
      <alignment horizontal="center" vertical="center"/>
    </xf>
    <xf numFmtId="0" fontId="28" fillId="2" borderId="0" xfId="0" applyFont="1" applyFill="1" applyBorder="1" applyAlignment="1">
      <alignment horizontal="center" vertical="center"/>
    </xf>
    <xf numFmtId="0" fontId="16" fillId="7" borderId="20" xfId="0" applyFont="1" applyFill="1" applyBorder="1" applyAlignment="1">
      <alignment horizontal="center" vertical="center"/>
    </xf>
    <xf numFmtId="0" fontId="16" fillId="4" borderId="69" xfId="0" applyFont="1" applyFill="1" applyBorder="1" applyAlignment="1">
      <alignment horizontal="center"/>
    </xf>
    <xf numFmtId="0" fontId="16" fillId="10" borderId="60" xfId="0" applyFont="1" applyFill="1" applyBorder="1" applyAlignment="1">
      <alignment horizontal="center"/>
    </xf>
    <xf numFmtId="0" fontId="16" fillId="15" borderId="23" xfId="0" applyFont="1" applyFill="1" applyBorder="1" applyAlignment="1">
      <alignment horizontal="center"/>
    </xf>
    <xf numFmtId="0" fontId="16" fillId="15" borderId="20" xfId="0" applyFont="1" applyFill="1" applyBorder="1" applyAlignment="1">
      <alignment horizontal="center"/>
    </xf>
    <xf numFmtId="0" fontId="16" fillId="18" borderId="20" xfId="0" applyFont="1" applyFill="1" applyBorder="1" applyAlignment="1">
      <alignment horizontal="center"/>
    </xf>
    <xf numFmtId="0" fontId="16" fillId="15" borderId="22" xfId="0" applyFont="1" applyFill="1" applyBorder="1" applyAlignment="1">
      <alignment horizontal="center"/>
    </xf>
    <xf numFmtId="0" fontId="0" fillId="0" borderId="0" xfId="0" applyBorder="1"/>
    <xf numFmtId="0" fontId="0" fillId="0" borderId="8" xfId="0" applyBorder="1"/>
    <xf numFmtId="0" fontId="27" fillId="0" borderId="34" xfId="0" applyFont="1" applyBorder="1" applyAlignment="1">
      <alignment horizontal="left"/>
    </xf>
    <xf numFmtId="0" fontId="16" fillId="5" borderId="9" xfId="0" applyFont="1" applyFill="1" applyBorder="1" applyAlignment="1">
      <alignment horizontal="center"/>
    </xf>
    <xf numFmtId="0" fontId="16" fillId="16" borderId="23" xfId="0" applyFont="1" applyFill="1" applyBorder="1" applyAlignment="1">
      <alignment horizontal="center"/>
    </xf>
    <xf numFmtId="0" fontId="16" fillId="16" borderId="20" xfId="0" applyFont="1" applyFill="1" applyBorder="1" applyAlignment="1">
      <alignment horizontal="center"/>
    </xf>
    <xf numFmtId="0" fontId="16" fillId="16" borderId="22" xfId="0" applyFont="1" applyFill="1" applyBorder="1" applyAlignment="1">
      <alignment horizontal="center"/>
    </xf>
    <xf numFmtId="0" fontId="16" fillId="7" borderId="44" xfId="0" applyFont="1" applyFill="1" applyBorder="1" applyAlignment="1">
      <alignment horizontal="center"/>
    </xf>
    <xf numFmtId="0" fontId="16" fillId="18" borderId="14" xfId="0" applyFont="1" applyFill="1" applyBorder="1" applyAlignment="1">
      <alignment horizontal="center"/>
    </xf>
    <xf numFmtId="0" fontId="16" fillId="16" borderId="20" xfId="0" applyFont="1" applyFill="1" applyBorder="1" applyAlignment="1">
      <alignment horizontal="center" vertical="center"/>
    </xf>
    <xf numFmtId="0" fontId="16" fillId="15" borderId="20" xfId="0" applyFont="1" applyFill="1" applyBorder="1" applyAlignment="1">
      <alignment horizontal="center" vertical="center"/>
    </xf>
    <xf numFmtId="0" fontId="16" fillId="0" borderId="0" xfId="0" applyFont="1" applyFill="1" applyAlignment="1">
      <alignment vertical="center"/>
    </xf>
    <xf numFmtId="0" fontId="0" fillId="18" borderId="0" xfId="0" applyFill="1" applyBorder="1"/>
    <xf numFmtId="0" fontId="16" fillId="0" borderId="0" xfId="0" applyFont="1" applyFill="1" applyAlignment="1">
      <alignment horizontal="center" vertical="center"/>
    </xf>
    <xf numFmtId="0" fontId="0" fillId="18" borderId="34" xfId="0" applyFill="1" applyBorder="1"/>
    <xf numFmtId="0" fontId="16" fillId="0" borderId="70" xfId="0" applyFont="1" applyFill="1" applyBorder="1" applyAlignment="1">
      <alignment vertical="center"/>
    </xf>
    <xf numFmtId="164" fontId="16" fillId="7" borderId="25" xfId="0" applyNumberFormat="1" applyFont="1" applyFill="1" applyBorder="1" applyAlignment="1">
      <alignment horizontal="center"/>
    </xf>
    <xf numFmtId="164" fontId="16" fillId="7" borderId="63" xfId="0" applyNumberFormat="1" applyFont="1" applyFill="1" applyBorder="1" applyAlignment="1">
      <alignment horizontal="center"/>
    </xf>
    <xf numFmtId="0" fontId="16" fillId="7" borderId="25" xfId="0" applyFont="1" applyFill="1" applyBorder="1" applyAlignment="1">
      <alignment horizontal="center"/>
    </xf>
    <xf numFmtId="0" fontId="16" fillId="0" borderId="26" xfId="0" applyFont="1" applyFill="1" applyBorder="1" applyAlignment="1">
      <alignment vertical="center"/>
    </xf>
    <xf numFmtId="164" fontId="16" fillId="7" borderId="20" xfId="0" applyNumberFormat="1" applyFont="1" applyFill="1" applyBorder="1" applyAlignment="1">
      <alignment horizontal="center"/>
    </xf>
    <xf numFmtId="164" fontId="16" fillId="17" borderId="40" xfId="0" applyNumberFormat="1" applyFont="1" applyFill="1" applyBorder="1" applyAlignment="1">
      <alignment horizontal="center"/>
    </xf>
    <xf numFmtId="0" fontId="16" fillId="17" borderId="20" xfId="0" applyFont="1" applyFill="1" applyBorder="1" applyAlignment="1">
      <alignment horizontal="center"/>
    </xf>
    <xf numFmtId="164" fontId="16" fillId="7" borderId="40" xfId="0" applyNumberFormat="1" applyFont="1" applyFill="1" applyBorder="1" applyAlignment="1">
      <alignment horizontal="center"/>
    </xf>
    <xf numFmtId="0" fontId="16" fillId="7" borderId="40" xfId="0" applyFont="1" applyFill="1" applyBorder="1" applyAlignment="1">
      <alignment horizontal="center"/>
    </xf>
    <xf numFmtId="0" fontId="14" fillId="0" borderId="26" xfId="0" applyFont="1" applyFill="1" applyBorder="1" applyAlignment="1">
      <alignment horizontal="center" vertical="center"/>
    </xf>
    <xf numFmtId="0" fontId="16" fillId="7" borderId="63" xfId="0" applyFont="1" applyFill="1" applyBorder="1" applyAlignment="1">
      <alignment horizontal="center"/>
    </xf>
    <xf numFmtId="164" fontId="16" fillId="0" borderId="0" xfId="0" applyNumberFormat="1" applyFont="1" applyFill="1" applyBorder="1" applyAlignment="1">
      <alignment horizontal="center"/>
    </xf>
    <xf numFmtId="164" fontId="16" fillId="7" borderId="38" xfId="0" applyNumberFormat="1" applyFont="1" applyFill="1" applyBorder="1" applyAlignment="1">
      <alignment horizontal="center"/>
    </xf>
    <xf numFmtId="164" fontId="16" fillId="7" borderId="37" xfId="0" applyNumberFormat="1" applyFont="1" applyFill="1" applyBorder="1" applyAlignment="1">
      <alignment horizontal="center"/>
    </xf>
    <xf numFmtId="0" fontId="16" fillId="7" borderId="58" xfId="0" applyFont="1" applyFill="1" applyBorder="1" applyAlignment="1">
      <alignment horizontal="center"/>
    </xf>
    <xf numFmtId="164" fontId="16" fillId="17" borderId="20" xfId="0" applyNumberFormat="1" applyFont="1" applyFill="1" applyBorder="1" applyAlignment="1">
      <alignment horizontal="center"/>
    </xf>
    <xf numFmtId="164" fontId="16" fillId="17" borderId="63" xfId="0" applyNumberFormat="1" applyFont="1" applyFill="1" applyBorder="1" applyAlignment="1">
      <alignment horizontal="center"/>
    </xf>
    <xf numFmtId="0" fontId="16" fillId="17" borderId="63" xfId="0" applyFont="1" applyFill="1" applyBorder="1" applyAlignment="1">
      <alignment horizontal="center"/>
    </xf>
    <xf numFmtId="0" fontId="16" fillId="0" borderId="0" xfId="0" applyFont="1" applyFill="1" applyBorder="1" applyAlignment="1">
      <alignment horizontal="center" vertical="center"/>
    </xf>
    <xf numFmtId="164" fontId="16" fillId="7" borderId="57" xfId="0" applyNumberFormat="1" applyFont="1" applyFill="1" applyBorder="1" applyAlignment="1">
      <alignment horizontal="center"/>
    </xf>
    <xf numFmtId="0" fontId="16" fillId="7" borderId="55" xfId="0" applyFont="1" applyFill="1" applyBorder="1" applyAlignment="1">
      <alignment horizontal="center"/>
    </xf>
    <xf numFmtId="0" fontId="14" fillId="0" borderId="26" xfId="0" applyFont="1" applyFill="1" applyBorder="1" applyAlignment="1">
      <alignment horizontal="center"/>
    </xf>
    <xf numFmtId="0" fontId="0" fillId="0" borderId="0" xfId="0" applyFill="1" applyAlignment="1">
      <alignment vertical="center"/>
    </xf>
    <xf numFmtId="164" fontId="15" fillId="0" borderId="0" xfId="0" applyNumberFormat="1" applyFont="1" applyBorder="1" applyAlignment="1">
      <alignment horizontal="center" vertical="center"/>
    </xf>
    <xf numFmtId="164" fontId="8" fillId="0" borderId="0" xfId="4" applyNumberFormat="1" applyFont="1" applyFill="1" applyBorder="1" applyAlignment="1">
      <alignment horizontal="center" vertical="center"/>
    </xf>
    <xf numFmtId="166" fontId="1" fillId="0" borderId="0" xfId="8" applyNumberFormat="1" applyFont="1" applyBorder="1" applyAlignment="1">
      <alignment horizontal="center" vertical="center"/>
    </xf>
    <xf numFmtId="0" fontId="30" fillId="0" borderId="0" xfId="23" applyFont="1" applyAlignment="1"/>
    <xf numFmtId="0" fontId="30" fillId="0" borderId="0" xfId="23" applyFont="1"/>
    <xf numFmtId="164" fontId="30" fillId="0" borderId="0" xfId="23" applyNumberFormat="1" applyFont="1" applyAlignment="1">
      <alignment horizontal="center"/>
    </xf>
    <xf numFmtId="0" fontId="30" fillId="0" borderId="0" xfId="23" applyFont="1" applyAlignment="1">
      <alignment horizontal="center"/>
    </xf>
    <xf numFmtId="0" fontId="31" fillId="0" borderId="0" xfId="23" applyFont="1" applyAlignment="1">
      <alignment horizontal="left"/>
    </xf>
    <xf numFmtId="164" fontId="31" fillId="19" borderId="72" xfId="23" applyNumberFormat="1" applyFont="1" applyFill="1" applyBorder="1" applyAlignment="1">
      <alignment horizontal="center"/>
    </xf>
    <xf numFmtId="164" fontId="31" fillId="20" borderId="73" xfId="23" applyNumberFormat="1" applyFont="1" applyFill="1" applyBorder="1" applyAlignment="1">
      <alignment horizontal="center"/>
    </xf>
    <xf numFmtId="0" fontId="30" fillId="19" borderId="74" xfId="23" applyFont="1" applyFill="1" applyBorder="1" applyAlignment="1">
      <alignment horizontal="center"/>
    </xf>
    <xf numFmtId="0" fontId="31" fillId="19" borderId="75" xfId="23" applyFont="1" applyFill="1" applyBorder="1" applyAlignment="1">
      <alignment horizontal="left" vertical="center"/>
    </xf>
    <xf numFmtId="164" fontId="31" fillId="0" borderId="76" xfId="23" applyNumberFormat="1" applyFont="1" applyBorder="1" applyAlignment="1">
      <alignment horizontal="center"/>
    </xf>
    <xf numFmtId="164" fontId="31" fillId="0" borderId="77" xfId="23" applyNumberFormat="1" applyFont="1" applyBorder="1" applyAlignment="1">
      <alignment horizontal="center"/>
    </xf>
    <xf numFmtId="0" fontId="31" fillId="0" borderId="78" xfId="23" applyFont="1" applyBorder="1" applyAlignment="1">
      <alignment horizontal="center"/>
    </xf>
    <xf numFmtId="0" fontId="31" fillId="0" borderId="79" xfId="23" applyFont="1" applyBorder="1" applyAlignment="1">
      <alignment horizontal="left"/>
    </xf>
    <xf numFmtId="164" fontId="31" fillId="0" borderId="80" xfId="23" applyNumberFormat="1" applyFont="1" applyBorder="1" applyAlignment="1">
      <alignment horizontal="center"/>
    </xf>
    <xf numFmtId="164" fontId="31" fillId="0" borderId="81" xfId="23" applyNumberFormat="1" applyFont="1" applyBorder="1" applyAlignment="1">
      <alignment horizontal="center"/>
    </xf>
    <xf numFmtId="0" fontId="31" fillId="0" borderId="82" xfId="23" applyFont="1" applyBorder="1" applyAlignment="1">
      <alignment horizontal="center"/>
    </xf>
    <xf numFmtId="0" fontId="31" fillId="0" borderId="83" xfId="23" applyFont="1" applyBorder="1" applyAlignment="1">
      <alignment horizontal="left"/>
    </xf>
    <xf numFmtId="164" fontId="31" fillId="0" borderId="84" xfId="23" applyNumberFormat="1" applyFont="1" applyBorder="1" applyAlignment="1">
      <alignment horizontal="center"/>
    </xf>
    <xf numFmtId="164" fontId="31" fillId="0" borderId="85" xfId="23" applyNumberFormat="1" applyFont="1" applyBorder="1" applyAlignment="1">
      <alignment horizontal="center"/>
    </xf>
    <xf numFmtId="0" fontId="31" fillId="0" borderId="86" xfId="23" applyFont="1" applyBorder="1" applyAlignment="1">
      <alignment horizontal="center"/>
    </xf>
    <xf numFmtId="0" fontId="31" fillId="0" borderId="87" xfId="23" applyFont="1" applyBorder="1" applyAlignment="1">
      <alignment horizontal="left"/>
    </xf>
    <xf numFmtId="164" fontId="31" fillId="21" borderId="72" xfId="23" applyNumberFormat="1" applyFont="1" applyFill="1" applyBorder="1" applyAlignment="1">
      <alignment horizontal="center"/>
    </xf>
    <xf numFmtId="0" fontId="30" fillId="21" borderId="74" xfId="23" applyFont="1" applyFill="1" applyBorder="1" applyAlignment="1">
      <alignment horizontal="center"/>
    </xf>
    <xf numFmtId="0" fontId="31" fillId="21" borderId="75" xfId="23" applyFont="1" applyFill="1" applyBorder="1" applyAlignment="1">
      <alignment horizontal="left" vertical="center"/>
    </xf>
    <xf numFmtId="164" fontId="31" fillId="0" borderId="88" xfId="23" applyNumberFormat="1" applyFont="1" applyBorder="1" applyAlignment="1">
      <alignment horizontal="center"/>
    </xf>
    <xf numFmtId="164" fontId="31" fillId="0" borderId="89" xfId="23" applyNumberFormat="1" applyFont="1" applyBorder="1" applyAlignment="1">
      <alignment horizontal="center"/>
    </xf>
    <xf numFmtId="0" fontId="30" fillId="0" borderId="90" xfId="23" applyFont="1" applyBorder="1" applyAlignment="1">
      <alignment horizontal="center"/>
    </xf>
    <xf numFmtId="0" fontId="31" fillId="0" borderId="91" xfId="23" applyFont="1" applyBorder="1" applyAlignment="1">
      <alignment horizontal="left" vertical="center"/>
    </xf>
    <xf numFmtId="0" fontId="30" fillId="0" borderId="92" xfId="23" applyFont="1" applyBorder="1" applyAlignment="1">
      <alignment horizontal="center"/>
    </xf>
    <xf numFmtId="0" fontId="31" fillId="0" borderId="93" xfId="23" applyFont="1" applyBorder="1" applyAlignment="1">
      <alignment horizontal="left" vertical="center"/>
    </xf>
    <xf numFmtId="164" fontId="31" fillId="22" borderId="72" xfId="23" applyNumberFormat="1" applyFont="1" applyFill="1" applyBorder="1" applyAlignment="1">
      <alignment horizontal="center"/>
    </xf>
    <xf numFmtId="0" fontId="30" fillId="22" borderId="74" xfId="23" applyFont="1" applyFill="1" applyBorder="1" applyAlignment="1">
      <alignment horizontal="center"/>
    </xf>
    <xf numFmtId="0" fontId="31" fillId="22" borderId="75" xfId="23" applyFont="1" applyFill="1" applyBorder="1" applyAlignment="1">
      <alignment horizontal="left" vertical="center"/>
    </xf>
    <xf numFmtId="164" fontId="31" fillId="0" borderId="94" xfId="23" applyNumberFormat="1" applyFont="1" applyBorder="1" applyAlignment="1">
      <alignment horizontal="center"/>
    </xf>
    <xf numFmtId="164" fontId="31" fillId="0" borderId="95" xfId="23" applyNumberFormat="1" applyFont="1" applyBorder="1" applyAlignment="1">
      <alignment horizontal="center"/>
    </xf>
    <xf numFmtId="0" fontId="30" fillId="0" borderId="96" xfId="23" applyFont="1" applyBorder="1" applyAlignment="1">
      <alignment horizontal="center"/>
    </xf>
    <xf numFmtId="0" fontId="31" fillId="0" borderId="97" xfId="23" applyFont="1" applyBorder="1" applyAlignment="1">
      <alignment horizontal="left" vertical="center"/>
    </xf>
    <xf numFmtId="164" fontId="30" fillId="0" borderId="84" xfId="23" applyNumberFormat="1" applyFont="1" applyBorder="1" applyAlignment="1">
      <alignment horizontal="center"/>
    </xf>
    <xf numFmtId="164" fontId="30" fillId="0" borderId="85" xfId="23" applyNumberFormat="1" applyFont="1" applyBorder="1" applyAlignment="1">
      <alignment horizontal="center"/>
    </xf>
    <xf numFmtId="0" fontId="30" fillId="0" borderId="98" xfId="23" applyFont="1" applyBorder="1" applyAlignment="1">
      <alignment horizontal="center"/>
    </xf>
    <xf numFmtId="0" fontId="31" fillId="0" borderId="99" xfId="23" applyFont="1" applyBorder="1" applyAlignment="1">
      <alignment horizontal="left" vertical="center"/>
    </xf>
    <xf numFmtId="0" fontId="32" fillId="0" borderId="100" xfId="23" applyFont="1" applyBorder="1" applyAlignment="1">
      <alignment horizontal="center"/>
    </xf>
    <xf numFmtId="0" fontId="33" fillId="0" borderId="101" xfId="23" applyFont="1" applyBorder="1" applyAlignment="1">
      <alignment horizontal="center" wrapText="1"/>
    </xf>
    <xf numFmtId="0" fontId="32" fillId="0" borderId="102" xfId="23" applyFont="1" applyBorder="1" applyAlignment="1">
      <alignment horizontal="center"/>
    </xf>
    <xf numFmtId="0" fontId="32" fillId="0" borderId="102" xfId="23" applyFont="1" applyBorder="1"/>
    <xf numFmtId="0" fontId="30" fillId="0" borderId="0" xfId="23" applyFont="1" applyAlignment="1">
      <alignment vertical="center"/>
    </xf>
    <xf numFmtId="0" fontId="31" fillId="0" borderId="0" xfId="23" applyFont="1" applyAlignment="1">
      <alignment horizontal="center" vertical="center"/>
    </xf>
    <xf numFmtId="0" fontId="31" fillId="0" borderId="96" xfId="23" applyFont="1" applyBorder="1" applyAlignment="1">
      <alignment horizontal="center"/>
    </xf>
    <xf numFmtId="0" fontId="31" fillId="0" borderId="0" xfId="23" applyFont="1" applyAlignment="1">
      <alignment horizontal="center"/>
    </xf>
    <xf numFmtId="0" fontId="31" fillId="0" borderId="0" xfId="23" applyFont="1"/>
    <xf numFmtId="0" fontId="31" fillId="0" borderId="0" xfId="23" applyFont="1" applyAlignment="1">
      <alignment horizontal="center" vertical="center" wrapText="1"/>
    </xf>
    <xf numFmtId="0" fontId="31" fillId="23" borderId="105" xfId="23" applyFont="1" applyFill="1" applyBorder="1" applyAlignment="1">
      <alignment horizontal="center"/>
    </xf>
    <xf numFmtId="0" fontId="31" fillId="0" borderId="90" xfId="23" applyFont="1" applyBorder="1" applyAlignment="1">
      <alignment horizontal="center"/>
    </xf>
    <xf numFmtId="0" fontId="31" fillId="0" borderId="88" xfId="23" applyFont="1" applyBorder="1" applyAlignment="1">
      <alignment horizontal="center"/>
    </xf>
    <xf numFmtId="0" fontId="31" fillId="0" borderId="105" xfId="23" applyFont="1" applyBorder="1"/>
    <xf numFmtId="0" fontId="31" fillId="0" borderId="106" xfId="23" applyFont="1" applyBorder="1"/>
    <xf numFmtId="164" fontId="31" fillId="0" borderId="105" xfId="23" applyNumberFormat="1" applyFont="1" applyBorder="1" applyAlignment="1">
      <alignment horizontal="center"/>
    </xf>
    <xf numFmtId="0" fontId="31" fillId="0" borderId="106" xfId="23" applyFont="1" applyBorder="1" applyAlignment="1">
      <alignment horizontal="center"/>
    </xf>
    <xf numFmtId="0" fontId="31" fillId="0" borderId="90" xfId="23" applyFont="1" applyBorder="1"/>
    <xf numFmtId="0" fontId="31" fillId="20" borderId="107" xfId="23" applyFont="1" applyFill="1" applyBorder="1"/>
    <xf numFmtId="0" fontId="31" fillId="0" borderId="109" xfId="23" applyFont="1" applyBorder="1" applyAlignment="1">
      <alignment horizontal="center"/>
    </xf>
    <xf numFmtId="0" fontId="31" fillId="21" borderId="92" xfId="23" applyFont="1" applyFill="1" applyBorder="1" applyAlignment="1">
      <alignment horizontal="center"/>
    </xf>
    <xf numFmtId="0" fontId="31" fillId="0" borderId="80" xfId="23" applyFont="1" applyBorder="1" applyAlignment="1">
      <alignment horizontal="center"/>
    </xf>
    <xf numFmtId="0" fontId="31" fillId="0" borderId="110" xfId="23" applyFont="1" applyBorder="1"/>
    <xf numFmtId="0" fontId="31" fillId="0" borderId="111" xfId="23" applyFont="1" applyBorder="1"/>
    <xf numFmtId="0" fontId="31" fillId="0" borderId="111" xfId="23" applyFont="1" applyBorder="1" applyAlignment="1">
      <alignment horizontal="center"/>
    </xf>
    <xf numFmtId="0" fontId="31" fillId="0" borderId="92" xfId="23" applyFont="1" applyBorder="1"/>
    <xf numFmtId="0" fontId="31" fillId="20" borderId="112" xfId="23" applyFont="1" applyFill="1" applyBorder="1"/>
    <xf numFmtId="0" fontId="31" fillId="0" borderId="80" xfId="23" applyFont="1" applyBorder="1" applyAlignment="1">
      <alignment horizontal="center" vertical="center"/>
    </xf>
    <xf numFmtId="164" fontId="31" fillId="0" borderId="110" xfId="23" applyNumberFormat="1" applyFont="1" applyBorder="1" applyAlignment="1">
      <alignment horizontal="center"/>
    </xf>
    <xf numFmtId="164" fontId="31" fillId="0" borderId="114" xfId="23" applyNumberFormat="1" applyFont="1" applyBorder="1" applyAlignment="1">
      <alignment horizontal="center"/>
    </xf>
    <xf numFmtId="0" fontId="31" fillId="0" borderId="92" xfId="23" applyFont="1" applyBorder="1" applyAlignment="1"/>
    <xf numFmtId="0" fontId="31" fillId="0" borderId="92" xfId="23" applyFont="1" applyBorder="1" applyAlignment="1">
      <alignment horizontal="center"/>
    </xf>
    <xf numFmtId="0" fontId="31" fillId="22" borderId="80" xfId="23" applyFont="1" applyFill="1" applyBorder="1" applyAlignment="1">
      <alignment horizontal="center"/>
    </xf>
    <xf numFmtId="0" fontId="31" fillId="0" borderId="109" xfId="23" applyFont="1" applyBorder="1"/>
    <xf numFmtId="0" fontId="31" fillId="0" borderId="82" xfId="23" applyFont="1" applyBorder="1"/>
    <xf numFmtId="0" fontId="31" fillId="0" borderId="98" xfId="23" applyFont="1" applyBorder="1"/>
    <xf numFmtId="0" fontId="31" fillId="20" borderId="117" xfId="23" applyFont="1" applyFill="1" applyBorder="1"/>
    <xf numFmtId="0" fontId="33" fillId="0" borderId="120" xfId="23" applyFont="1" applyBorder="1" applyAlignment="1">
      <alignment horizontal="center" wrapText="1"/>
    </xf>
    <xf numFmtId="0" fontId="33" fillId="0" borderId="121" xfId="23" applyFont="1" applyBorder="1" applyAlignment="1">
      <alignment horizontal="center" wrapText="1"/>
    </xf>
    <xf numFmtId="0" fontId="33" fillId="0" borderId="79" xfId="23" applyFont="1" applyBorder="1" applyAlignment="1">
      <alignment horizontal="center" wrapText="1"/>
    </xf>
    <xf numFmtId="0" fontId="33" fillId="0" borderId="119" xfId="23" applyFont="1" applyBorder="1" applyAlignment="1">
      <alignment horizontal="center" wrapText="1"/>
    </xf>
    <xf numFmtId="0" fontId="33" fillId="0" borderId="120" xfId="23" applyFont="1" applyBorder="1"/>
    <xf numFmtId="0" fontId="33" fillId="0" borderId="79" xfId="23" applyFont="1" applyBorder="1"/>
    <xf numFmtId="0" fontId="31" fillId="0" borderId="122" xfId="23" applyFont="1" applyBorder="1"/>
    <xf numFmtId="0" fontId="31" fillId="0" borderId="124" xfId="23" applyFont="1" applyBorder="1"/>
    <xf numFmtId="0" fontId="35" fillId="0" borderId="124" xfId="23" applyFont="1" applyBorder="1"/>
    <xf numFmtId="0" fontId="36" fillId="0" borderId="123" xfId="23" applyFont="1" applyBorder="1" applyAlignment="1"/>
    <xf numFmtId="0" fontId="30" fillId="0" borderId="0" xfId="23" applyFont="1" applyAlignment="1">
      <alignment horizontal="left"/>
    </xf>
    <xf numFmtId="0" fontId="31" fillId="0" borderId="91" xfId="23" applyFont="1" applyBorder="1" applyAlignment="1">
      <alignment horizontal="center"/>
    </xf>
    <xf numFmtId="0" fontId="31" fillId="21" borderId="88" xfId="23" applyFont="1" applyFill="1" applyBorder="1" applyAlignment="1">
      <alignment horizontal="center"/>
    </xf>
    <xf numFmtId="0" fontId="31" fillId="21" borderId="89" xfId="23" applyFont="1" applyFill="1" applyBorder="1" applyAlignment="1">
      <alignment horizontal="center"/>
    </xf>
    <xf numFmtId="0" fontId="31" fillId="0" borderId="89" xfId="23" applyFont="1" applyBorder="1"/>
    <xf numFmtId="0" fontId="30" fillId="0" borderId="105" xfId="23" applyFont="1" applyBorder="1"/>
    <xf numFmtId="0" fontId="30" fillId="0" borderId="106" xfId="23" applyFont="1" applyBorder="1"/>
    <xf numFmtId="0" fontId="31" fillId="20" borderId="107" xfId="23" applyFont="1" applyFill="1" applyBorder="1" applyAlignment="1">
      <alignment horizontal="left"/>
    </xf>
    <xf numFmtId="0" fontId="31" fillId="0" borderId="93" xfId="23" applyFont="1" applyBorder="1" applyAlignment="1">
      <alignment horizontal="center"/>
    </xf>
    <xf numFmtId="0" fontId="31" fillId="21" borderId="80" xfId="23" applyFont="1" applyFill="1" applyBorder="1" applyAlignment="1">
      <alignment horizontal="center"/>
    </xf>
    <xf numFmtId="0" fontId="31" fillId="21" borderId="81" xfId="23" applyFont="1" applyFill="1" applyBorder="1" applyAlignment="1">
      <alignment horizontal="center"/>
    </xf>
    <xf numFmtId="0" fontId="31" fillId="0" borderId="81" xfId="23" applyFont="1" applyBorder="1" applyAlignment="1">
      <alignment horizontal="center" vertical="center"/>
    </xf>
    <xf numFmtId="0" fontId="30" fillId="0" borderId="109" xfId="23" applyFont="1" applyBorder="1"/>
    <xf numFmtId="0" fontId="30" fillId="0" borderId="111" xfId="23" applyFont="1" applyBorder="1"/>
    <xf numFmtId="0" fontId="31" fillId="20" borderId="112" xfId="23" applyFont="1" applyFill="1" applyBorder="1" applyAlignment="1">
      <alignment horizontal="left"/>
    </xf>
    <xf numFmtId="0" fontId="31" fillId="21" borderId="126" xfId="23" applyFont="1" applyFill="1" applyBorder="1" applyAlignment="1">
      <alignment horizontal="center"/>
    </xf>
    <xf numFmtId="0" fontId="31" fillId="22" borderId="81" xfId="23" applyFont="1" applyFill="1" applyBorder="1" applyAlignment="1">
      <alignment horizontal="center"/>
    </xf>
    <xf numFmtId="0" fontId="30" fillId="0" borderId="110" xfId="23" applyFont="1" applyBorder="1"/>
    <xf numFmtId="0" fontId="31" fillId="0" borderId="81" xfId="23" applyFont="1" applyBorder="1" applyAlignment="1">
      <alignment horizontal="center"/>
    </xf>
    <xf numFmtId="0" fontId="31" fillId="0" borderId="97" xfId="23" applyFont="1" applyBorder="1" applyAlignment="1">
      <alignment horizontal="center"/>
    </xf>
    <xf numFmtId="0" fontId="31" fillId="21" borderId="127" xfId="23" applyFont="1" applyFill="1" applyBorder="1" applyAlignment="1">
      <alignment horizontal="center"/>
    </xf>
    <xf numFmtId="0" fontId="31" fillId="0" borderId="85" xfId="23" applyFont="1" applyBorder="1" applyAlignment="1">
      <alignment horizontal="center"/>
    </xf>
    <xf numFmtId="0" fontId="31" fillId="22" borderId="85" xfId="23" applyFont="1" applyFill="1" applyBorder="1" applyAlignment="1">
      <alignment horizontal="center" vertical="center"/>
    </xf>
    <xf numFmtId="0" fontId="31" fillId="20" borderId="117" xfId="23" applyFont="1" applyFill="1" applyBorder="1" applyAlignment="1">
      <alignment horizontal="left"/>
    </xf>
    <xf numFmtId="0" fontId="31" fillId="0" borderId="128" xfId="23" applyFont="1" applyBorder="1" applyAlignment="1">
      <alignment horizontal="center"/>
    </xf>
    <xf numFmtId="0" fontId="33" fillId="0" borderId="129" xfId="23" applyFont="1" applyBorder="1" applyAlignment="1">
      <alignment horizontal="center"/>
    </xf>
    <xf numFmtId="164" fontId="31" fillId="19" borderId="88" xfId="23" applyNumberFormat="1" applyFont="1" applyFill="1" applyBorder="1" applyAlignment="1">
      <alignment horizontal="center"/>
    </xf>
    <xf numFmtId="164" fontId="31" fillId="20" borderId="89" xfId="23" applyNumberFormat="1" applyFont="1" applyFill="1" applyBorder="1" applyAlignment="1">
      <alignment horizontal="center"/>
    </xf>
    <xf numFmtId="0" fontId="30" fillId="19" borderId="89" xfId="23" applyFont="1" applyFill="1" applyBorder="1" applyAlignment="1">
      <alignment horizontal="center"/>
    </xf>
    <xf numFmtId="0" fontId="31" fillId="19" borderId="106" xfId="23" applyFont="1" applyFill="1" applyBorder="1" applyAlignment="1">
      <alignment horizontal="left" vertical="center"/>
    </xf>
    <xf numFmtId="0" fontId="31" fillId="0" borderId="82" xfId="23" applyFont="1" applyBorder="1" applyAlignment="1">
      <alignment horizontal="left"/>
    </xf>
    <xf numFmtId="164" fontId="31" fillId="21" borderId="80" xfId="23" applyNumberFormat="1" applyFont="1" applyFill="1" applyBorder="1" applyAlignment="1">
      <alignment horizontal="center"/>
    </xf>
    <xf numFmtId="164" fontId="31" fillId="20" borderId="81" xfId="23" applyNumberFormat="1" applyFont="1" applyFill="1" applyBorder="1" applyAlignment="1">
      <alignment horizontal="center"/>
    </xf>
    <xf numFmtId="0" fontId="30" fillId="21" borderId="81" xfId="23" applyFont="1" applyFill="1" applyBorder="1" applyAlignment="1">
      <alignment horizontal="center"/>
    </xf>
    <xf numFmtId="0" fontId="31" fillId="21" borderId="82" xfId="23" applyFont="1" applyFill="1" applyBorder="1" applyAlignment="1">
      <alignment horizontal="left" vertical="center"/>
    </xf>
    <xf numFmtId="0" fontId="30" fillId="0" borderId="81" xfId="23" applyFont="1" applyBorder="1" applyAlignment="1">
      <alignment horizontal="center"/>
    </xf>
    <xf numFmtId="0" fontId="31" fillId="0" borderId="82" xfId="23" applyFont="1" applyBorder="1" applyAlignment="1">
      <alignment horizontal="left" vertical="center"/>
    </xf>
    <xf numFmtId="164" fontId="31" fillId="22" borderId="80" xfId="23" applyNumberFormat="1" applyFont="1" applyFill="1" applyBorder="1" applyAlignment="1">
      <alignment horizontal="center"/>
    </xf>
    <xf numFmtId="0" fontId="30" fillId="22" borderId="81" xfId="23" applyFont="1" applyFill="1" applyBorder="1" applyAlignment="1">
      <alignment horizontal="center"/>
    </xf>
    <xf numFmtId="0" fontId="31" fillId="22" borderId="82" xfId="23" applyFont="1" applyFill="1" applyBorder="1" applyAlignment="1">
      <alignment horizontal="left" vertical="center"/>
    </xf>
    <xf numFmtId="0" fontId="30" fillId="0" borderId="85" xfId="23" applyFont="1" applyBorder="1" applyAlignment="1">
      <alignment horizontal="center"/>
    </xf>
    <xf numFmtId="0" fontId="31" fillId="0" borderId="86" xfId="23" applyFont="1" applyBorder="1" applyAlignment="1">
      <alignment horizontal="left" vertical="center"/>
    </xf>
    <xf numFmtId="0" fontId="31" fillId="19" borderId="89" xfId="23" applyFont="1" applyFill="1" applyBorder="1" applyAlignment="1">
      <alignment horizontal="center"/>
    </xf>
    <xf numFmtId="0" fontId="31" fillId="0" borderId="104" xfId="23" applyFont="1" applyBorder="1"/>
    <xf numFmtId="0" fontId="31" fillId="0" borderId="114" xfId="23" applyFont="1" applyBorder="1" applyAlignment="1">
      <alignment horizontal="center"/>
    </xf>
    <xf numFmtId="0" fontId="31" fillId="0" borderId="89" xfId="23" applyFont="1" applyBorder="1" applyAlignment="1">
      <alignment horizontal="left"/>
    </xf>
    <xf numFmtId="0" fontId="31" fillId="19" borderId="81" xfId="23" applyFont="1" applyFill="1" applyBorder="1" applyAlignment="1">
      <alignment horizontal="center"/>
    </xf>
    <xf numFmtId="0" fontId="31" fillId="0" borderId="81" xfId="23" applyFont="1" applyBorder="1"/>
    <xf numFmtId="0" fontId="31" fillId="0" borderId="83" xfId="23" applyFont="1" applyBorder="1"/>
    <xf numFmtId="164" fontId="31" fillId="0" borderId="109" xfId="23" applyNumberFormat="1" applyFont="1" applyBorder="1" applyAlignment="1">
      <alignment horizontal="center"/>
    </xf>
    <xf numFmtId="0" fontId="31" fillId="0" borderId="81" xfId="23" applyFont="1" applyBorder="1" applyAlignment="1">
      <alignment horizontal="left"/>
    </xf>
    <xf numFmtId="0" fontId="31" fillId="0" borderId="117" xfId="23" applyFont="1" applyBorder="1"/>
    <xf numFmtId="0" fontId="31" fillId="19" borderId="85" xfId="23" applyFont="1" applyFill="1" applyBorder="1" applyAlignment="1">
      <alignment horizontal="center"/>
    </xf>
    <xf numFmtId="0" fontId="31" fillId="0" borderId="85" xfId="23" applyFont="1" applyBorder="1"/>
    <xf numFmtId="0" fontId="31" fillId="0" borderId="87" xfId="23" applyFont="1" applyBorder="1"/>
    <xf numFmtId="164" fontId="31" fillId="0" borderId="117" xfId="23" applyNumberFormat="1" applyFont="1" applyBorder="1" applyAlignment="1">
      <alignment horizontal="center"/>
    </xf>
    <xf numFmtId="0" fontId="31" fillId="0" borderId="85" xfId="23" applyFont="1" applyBorder="1" applyAlignment="1">
      <alignment horizontal="left"/>
    </xf>
    <xf numFmtId="0" fontId="31" fillId="0" borderId="89" xfId="23" applyFont="1" applyBorder="1" applyAlignment="1">
      <alignment horizontal="center"/>
    </xf>
    <xf numFmtId="0" fontId="30" fillId="0" borderId="89" xfId="23" applyFont="1" applyBorder="1"/>
    <xf numFmtId="0" fontId="31" fillId="0" borderId="89" xfId="23" applyFont="1" applyBorder="1" applyAlignment="1">
      <alignment vertical="center" wrapText="1"/>
    </xf>
    <xf numFmtId="0" fontId="31" fillId="0" borderId="105" xfId="23" applyFont="1" applyBorder="1" applyAlignment="1">
      <alignment horizontal="left" vertical="center"/>
    </xf>
    <xf numFmtId="0" fontId="31" fillId="21" borderId="109" xfId="23" applyFont="1" applyFill="1" applyBorder="1" applyAlignment="1">
      <alignment horizontal="center"/>
    </xf>
    <xf numFmtId="0" fontId="31" fillId="0" borderId="82" xfId="23" applyFont="1" applyBorder="1" applyAlignment="1">
      <alignment horizontal="center" vertical="center"/>
    </xf>
    <xf numFmtId="0" fontId="31" fillId="0" borderId="81" xfId="23" applyFont="1" applyBorder="1" applyAlignment="1">
      <alignment vertical="center" wrapText="1"/>
    </xf>
    <xf numFmtId="0" fontId="31" fillId="0" borderId="109" xfId="23" applyFont="1" applyBorder="1" applyAlignment="1">
      <alignment horizontal="left" vertical="center"/>
    </xf>
    <xf numFmtId="164" fontId="31" fillId="0" borderId="82" xfId="23" applyNumberFormat="1" applyFont="1" applyBorder="1" applyAlignment="1">
      <alignment horizontal="center"/>
    </xf>
    <xf numFmtId="0" fontId="31" fillId="0" borderId="81" xfId="23" applyFont="1" applyBorder="1" applyAlignment="1">
      <alignment horizontal="left" vertical="center"/>
    </xf>
    <xf numFmtId="0" fontId="31" fillId="22" borderId="81" xfId="23" applyFont="1" applyFill="1" applyBorder="1" applyAlignment="1">
      <alignment horizontal="center" vertical="center"/>
    </xf>
    <xf numFmtId="0" fontId="37" fillId="0" borderId="109" xfId="23" applyFont="1" applyBorder="1" applyAlignment="1">
      <alignment horizontal="left" vertical="center"/>
    </xf>
    <xf numFmtId="0" fontId="31" fillId="0" borderId="117" xfId="23" applyFont="1" applyBorder="1" applyAlignment="1">
      <alignment horizontal="center"/>
    </xf>
    <xf numFmtId="0" fontId="31" fillId="22" borderId="85" xfId="23" applyFont="1" applyFill="1" applyBorder="1" applyAlignment="1">
      <alignment horizontal="center"/>
    </xf>
    <xf numFmtId="0" fontId="31" fillId="0" borderId="86" xfId="23" applyFont="1" applyBorder="1" applyAlignment="1">
      <alignment horizontal="center" vertical="center"/>
    </xf>
    <xf numFmtId="0" fontId="31" fillId="0" borderId="85" xfId="23" applyFont="1" applyBorder="1" applyAlignment="1">
      <alignment horizontal="left" vertical="center"/>
    </xf>
    <xf numFmtId="0" fontId="31" fillId="0" borderId="105" xfId="23" applyFont="1" applyBorder="1" applyAlignment="1">
      <alignment horizontal="center" vertical="center"/>
    </xf>
    <xf numFmtId="0" fontId="31" fillId="0" borderId="89" xfId="23" applyFont="1" applyBorder="1" applyAlignment="1">
      <alignment horizontal="center" vertical="center"/>
    </xf>
    <xf numFmtId="0" fontId="31" fillId="22" borderId="89" xfId="23" applyFont="1" applyFill="1" applyBorder="1" applyAlignment="1">
      <alignment horizontal="center" vertical="center"/>
    </xf>
    <xf numFmtId="0" fontId="31" fillId="0" borderId="106" xfId="23" applyFont="1" applyBorder="1" applyAlignment="1">
      <alignment horizontal="center" vertical="center"/>
    </xf>
    <xf numFmtId="164" fontId="31" fillId="0" borderId="105" xfId="23" applyNumberFormat="1" applyFont="1" applyBorder="1" applyAlignment="1">
      <alignment horizontal="center" vertical="center"/>
    </xf>
    <xf numFmtId="164" fontId="31" fillId="0" borderId="89" xfId="23" applyNumberFormat="1" applyFont="1" applyBorder="1" applyAlignment="1">
      <alignment horizontal="center" vertical="center"/>
    </xf>
    <xf numFmtId="0" fontId="31" fillId="0" borderId="89" xfId="23" applyFont="1" applyBorder="1" applyAlignment="1">
      <alignment horizontal="left" vertical="center"/>
    </xf>
    <xf numFmtId="0" fontId="37" fillId="0" borderId="81" xfId="23" applyFont="1" applyBorder="1" applyAlignment="1">
      <alignment horizontal="center"/>
    </xf>
    <xf numFmtId="0" fontId="31" fillId="21" borderId="112" xfId="23" applyFont="1" applyFill="1" applyBorder="1" applyAlignment="1">
      <alignment horizontal="center"/>
    </xf>
    <xf numFmtId="0" fontId="37" fillId="0" borderId="95" xfId="23" applyFont="1" applyBorder="1" applyAlignment="1">
      <alignment horizontal="center"/>
    </xf>
    <xf numFmtId="0" fontId="31" fillId="0" borderId="95" xfId="23" applyFont="1" applyBorder="1" applyAlignment="1">
      <alignment horizontal="center" vertical="center"/>
    </xf>
    <xf numFmtId="0" fontId="31" fillId="22" borderId="95" xfId="23" applyFont="1" applyFill="1" applyBorder="1" applyAlignment="1">
      <alignment horizontal="center"/>
    </xf>
    <xf numFmtId="0" fontId="31" fillId="0" borderId="132" xfId="23" applyFont="1" applyBorder="1" applyAlignment="1">
      <alignment horizontal="center" vertical="center"/>
    </xf>
    <xf numFmtId="164" fontId="31" fillId="0" borderId="112" xfId="23" applyNumberFormat="1" applyFont="1" applyBorder="1" applyAlignment="1">
      <alignment horizontal="center"/>
    </xf>
    <xf numFmtId="0" fontId="31" fillId="0" borderId="95" xfId="23" applyFont="1" applyBorder="1" applyAlignment="1">
      <alignment horizontal="center"/>
    </xf>
    <xf numFmtId="0" fontId="35" fillId="0" borderId="123" xfId="23" applyFont="1" applyBorder="1"/>
    <xf numFmtId="0" fontId="31" fillId="21" borderId="110" xfId="23" applyFont="1" applyFill="1" applyBorder="1" applyAlignment="1">
      <alignment horizontal="center"/>
    </xf>
    <xf numFmtId="0" fontId="31" fillId="21" borderId="114" xfId="23" applyFont="1" applyFill="1" applyBorder="1" applyAlignment="1">
      <alignment horizontal="center"/>
    </xf>
    <xf numFmtId="0" fontId="30" fillId="0" borderId="114" xfId="23" applyFont="1" applyBorder="1"/>
    <xf numFmtId="0" fontId="31" fillId="22" borderId="114" xfId="23" applyFont="1" applyFill="1" applyBorder="1" applyAlignment="1">
      <alignment horizontal="center"/>
    </xf>
    <xf numFmtId="0" fontId="31" fillId="0" borderId="111" xfId="23" applyFont="1" applyBorder="1" applyAlignment="1">
      <alignment horizontal="center" vertical="center"/>
    </xf>
    <xf numFmtId="0" fontId="31" fillId="0" borderId="114" xfId="23" applyFont="1" applyBorder="1" applyAlignment="1">
      <alignment vertical="center" wrapText="1"/>
    </xf>
    <xf numFmtId="164" fontId="31" fillId="24" borderId="109" xfId="23" applyNumberFormat="1" applyFont="1" applyFill="1" applyBorder="1" applyAlignment="1">
      <alignment horizontal="center"/>
    </xf>
    <xf numFmtId="0" fontId="31" fillId="21" borderId="117" xfId="23" applyFont="1" applyFill="1" applyBorder="1" applyAlignment="1">
      <alignment horizontal="center"/>
    </xf>
    <xf numFmtId="0" fontId="31" fillId="21" borderId="85" xfId="23" applyFont="1" applyFill="1" applyBorder="1" applyAlignment="1">
      <alignment horizontal="center"/>
    </xf>
    <xf numFmtId="0" fontId="31" fillId="0" borderId="85" xfId="23" applyFont="1" applyBorder="1" applyAlignment="1">
      <alignment horizontal="center" vertical="center"/>
    </xf>
    <xf numFmtId="0" fontId="31" fillId="0" borderId="95" xfId="23" applyFont="1" applyBorder="1" applyAlignment="1">
      <alignment horizontal="left" vertical="center"/>
    </xf>
    <xf numFmtId="0" fontId="31" fillId="21" borderId="107" xfId="23" applyFont="1" applyFill="1" applyBorder="1" applyAlignment="1">
      <alignment horizontal="center"/>
    </xf>
    <xf numFmtId="0" fontId="31" fillId="21" borderId="77" xfId="23" applyFont="1" applyFill="1" applyBorder="1" applyAlignment="1">
      <alignment horizontal="center"/>
    </xf>
    <xf numFmtId="0" fontId="31" fillId="22" borderId="77" xfId="23" applyFont="1" applyFill="1" applyBorder="1" applyAlignment="1">
      <alignment horizontal="center"/>
    </xf>
    <xf numFmtId="164" fontId="31" fillId="0" borderId="78" xfId="23" applyNumberFormat="1" applyFont="1" applyBorder="1" applyAlignment="1">
      <alignment horizontal="center"/>
    </xf>
    <xf numFmtId="164" fontId="31" fillId="0" borderId="107" xfId="23" applyNumberFormat="1" applyFont="1" applyBorder="1" applyAlignment="1">
      <alignment horizontal="center"/>
    </xf>
    <xf numFmtId="0" fontId="31" fillId="0" borderId="121" xfId="23" applyFont="1" applyBorder="1" applyAlignment="1">
      <alignment horizontal="center"/>
    </xf>
    <xf numFmtId="0" fontId="31" fillId="0" borderId="77" xfId="23" applyFont="1" applyBorder="1" applyAlignment="1">
      <alignment horizontal="left" vertical="center"/>
    </xf>
    <xf numFmtId="0" fontId="31" fillId="0" borderId="109" xfId="23" applyFont="1" applyBorder="1" applyAlignment="1">
      <alignment vertical="center" wrapText="1"/>
    </xf>
    <xf numFmtId="0" fontId="31" fillId="22" borderId="82" xfId="23" applyFont="1" applyFill="1" applyBorder="1" applyAlignment="1">
      <alignment horizontal="center"/>
    </xf>
    <xf numFmtId="0" fontId="30" fillId="0" borderId="81" xfId="23" applyFont="1" applyBorder="1"/>
    <xf numFmtId="11" fontId="31" fillId="0" borderId="81" xfId="23" applyNumberFormat="1" applyFont="1" applyBorder="1" applyAlignment="1">
      <alignment horizontal="center"/>
    </xf>
    <xf numFmtId="0" fontId="30" fillId="0" borderId="112" xfId="23" applyFont="1" applyBorder="1"/>
    <xf numFmtId="0" fontId="30" fillId="0" borderId="95" xfId="23" applyFont="1" applyBorder="1"/>
    <xf numFmtId="164" fontId="31" fillId="0" borderId="132" xfId="23" applyNumberFormat="1" applyFont="1" applyBorder="1" applyAlignment="1">
      <alignment horizontal="center"/>
    </xf>
    <xf numFmtId="0" fontId="31" fillId="0" borderId="98" xfId="23" applyFont="1" applyBorder="1" applyAlignment="1">
      <alignment horizontal="center"/>
    </xf>
    <xf numFmtId="0" fontId="30" fillId="0" borderId="128" xfId="23" applyFont="1" applyBorder="1" applyAlignment="1">
      <alignment horizontal="center"/>
    </xf>
    <xf numFmtId="0" fontId="33" fillId="0" borderId="122" xfId="23" applyFont="1" applyBorder="1" applyAlignment="1">
      <alignment horizontal="center"/>
    </xf>
    <xf numFmtId="0" fontId="31" fillId="0" borderId="104" xfId="23" applyFont="1" applyBorder="1" applyAlignment="1">
      <alignment horizontal="left" vertical="center"/>
    </xf>
    <xf numFmtId="0" fontId="31" fillId="0" borderId="83" xfId="23" applyFont="1" applyBorder="1" applyAlignment="1">
      <alignment horizontal="left" vertical="center"/>
    </xf>
    <xf numFmtId="0" fontId="32" fillId="0" borderId="0" xfId="23" applyFont="1" applyAlignment="1">
      <alignment horizontal="center"/>
    </xf>
    <xf numFmtId="0" fontId="32" fillId="0" borderId="0" xfId="23" applyFont="1"/>
    <xf numFmtId="0" fontId="31" fillId="23" borderId="88" xfId="23" applyFont="1" applyFill="1" applyBorder="1" applyAlignment="1">
      <alignment horizontal="center"/>
    </xf>
    <xf numFmtId="0" fontId="31" fillId="0" borderId="0" xfId="23" applyFont="1" applyAlignment="1">
      <alignment horizontal="left" vertical="center"/>
    </xf>
    <xf numFmtId="164" fontId="30" fillId="0" borderId="94" xfId="23" applyNumberFormat="1" applyFont="1" applyBorder="1" applyAlignment="1">
      <alignment horizontal="center"/>
    </xf>
    <xf numFmtId="164" fontId="30" fillId="0" borderId="95" xfId="23" applyNumberFormat="1" applyFont="1" applyBorder="1" applyAlignment="1">
      <alignment horizontal="center"/>
    </xf>
    <xf numFmtId="0" fontId="31" fillId="0" borderId="90" xfId="23" applyFont="1" applyBorder="1" applyAlignment="1">
      <alignment horizontal="center" vertical="center"/>
    </xf>
    <xf numFmtId="0" fontId="31" fillId="0" borderId="92" xfId="23" applyFont="1" applyBorder="1" applyAlignment="1">
      <alignment horizontal="center" vertical="center"/>
    </xf>
    <xf numFmtId="0" fontId="31" fillId="19" borderId="114" xfId="23" applyFont="1" applyFill="1" applyBorder="1" applyAlignment="1">
      <alignment horizontal="center"/>
    </xf>
    <xf numFmtId="0" fontId="31" fillId="0" borderId="98" xfId="23" applyFont="1" applyBorder="1" applyAlignment="1">
      <alignment horizontal="center" vertical="center"/>
    </xf>
    <xf numFmtId="0" fontId="31" fillId="24" borderId="105" xfId="23" applyFont="1" applyFill="1" applyBorder="1" applyAlignment="1">
      <alignment horizontal="left" vertical="center"/>
    </xf>
    <xf numFmtId="164" fontId="31" fillId="0" borderId="127" xfId="23" applyNumberFormat="1" applyFont="1" applyBorder="1" applyAlignment="1">
      <alignment horizontal="center"/>
    </xf>
    <xf numFmtId="164" fontId="31" fillId="0" borderId="135" xfId="23" applyNumberFormat="1" applyFont="1" applyBorder="1" applyAlignment="1">
      <alignment horizontal="center"/>
    </xf>
    <xf numFmtId="0" fontId="31" fillId="0" borderId="135" xfId="23" applyFont="1" applyBorder="1" applyAlignment="1">
      <alignment horizontal="center"/>
    </xf>
    <xf numFmtId="0" fontId="31" fillId="24" borderId="130" xfId="23" applyFont="1" applyFill="1" applyBorder="1" applyAlignment="1">
      <alignment horizontal="left" vertical="center"/>
    </xf>
    <xf numFmtId="0" fontId="30" fillId="0" borderId="95" xfId="23" applyFont="1" applyBorder="1" applyAlignment="1">
      <alignment horizontal="center"/>
    </xf>
    <xf numFmtId="0" fontId="31" fillId="0" borderId="132" xfId="23" applyFont="1" applyBorder="1" applyAlignment="1">
      <alignment horizontal="left" vertical="center"/>
    </xf>
    <xf numFmtId="0" fontId="30" fillId="0" borderId="90" xfId="23" applyFont="1" applyBorder="1"/>
    <xf numFmtId="0" fontId="31" fillId="0" borderId="136" xfId="23" applyFont="1" applyBorder="1" applyAlignment="1">
      <alignment horizontal="center" vertical="center"/>
    </xf>
    <xf numFmtId="164" fontId="31" fillId="0" borderId="126" xfId="23" applyNumberFormat="1" applyFont="1" applyBorder="1" applyAlignment="1">
      <alignment horizontal="center"/>
    </xf>
    <xf numFmtId="0" fontId="31" fillId="0" borderId="99" xfId="23" applyFont="1" applyBorder="1" applyAlignment="1">
      <alignment horizontal="center"/>
    </xf>
    <xf numFmtId="0" fontId="31" fillId="0" borderId="137" xfId="23" applyFont="1" applyBorder="1" applyAlignment="1">
      <alignment horizontal="center"/>
    </xf>
    <xf numFmtId="164" fontId="31" fillId="0" borderId="92" xfId="23" applyNumberFormat="1" applyFont="1" applyBorder="1" applyAlignment="1">
      <alignment horizontal="center"/>
    </xf>
    <xf numFmtId="0" fontId="31" fillId="0" borderId="109" xfId="23" applyFont="1" applyBorder="1" applyAlignment="1">
      <alignment horizontal="left" vertical="center" wrapText="1"/>
    </xf>
    <xf numFmtId="0" fontId="31" fillId="22" borderId="92" xfId="23" applyFont="1" applyFill="1" applyBorder="1" applyAlignment="1">
      <alignment horizontal="center"/>
    </xf>
    <xf numFmtId="0" fontId="31" fillId="0" borderId="112" xfId="23" applyFont="1" applyBorder="1" applyAlignment="1">
      <alignment vertical="center" wrapText="1"/>
    </xf>
    <xf numFmtId="0" fontId="31" fillId="0" borderId="95" xfId="23" applyFont="1" applyBorder="1" applyAlignment="1">
      <alignment vertical="center" wrapText="1"/>
    </xf>
    <xf numFmtId="0" fontId="31" fillId="22" borderId="96" xfId="23" applyFont="1" applyFill="1" applyBorder="1" applyAlignment="1">
      <alignment horizontal="center"/>
    </xf>
    <xf numFmtId="11" fontId="31" fillId="22" borderId="81" xfId="23" applyNumberFormat="1" applyFont="1" applyFill="1" applyBorder="1" applyAlignment="1">
      <alignment horizontal="center"/>
    </xf>
    <xf numFmtId="0" fontId="30" fillId="0" borderId="117" xfId="23" applyFont="1" applyBorder="1"/>
    <xf numFmtId="0" fontId="30" fillId="0" borderId="85" xfId="23" applyFont="1" applyBorder="1"/>
    <xf numFmtId="164" fontId="31" fillId="0" borderId="98" xfId="23" applyNumberFormat="1" applyFont="1" applyBorder="1" applyAlignment="1">
      <alignment horizontal="center"/>
    </xf>
    <xf numFmtId="0" fontId="31" fillId="0" borderId="138" xfId="23" applyFont="1" applyBorder="1" applyAlignment="1">
      <alignment horizontal="center"/>
    </xf>
    <xf numFmtId="1" fontId="1" fillId="0" borderId="22" xfId="4" applyNumberFormat="1" applyFont="1" applyFill="1" applyBorder="1" applyAlignment="1" applyProtection="1">
      <alignment horizontal="center" vertical="center"/>
    </xf>
    <xf numFmtId="0" fontId="1" fillId="0" borderId="40" xfId="7" applyNumberFormat="1" applyFont="1" applyFill="1" applyBorder="1" applyAlignment="1" applyProtection="1">
      <alignment horizontal="center" vertical="center"/>
    </xf>
    <xf numFmtId="1" fontId="1" fillId="0" borderId="31" xfId="4" applyNumberFormat="1" applyFont="1" applyFill="1" applyBorder="1" applyAlignment="1" applyProtection="1">
      <alignment horizontal="center" vertical="center"/>
    </xf>
    <xf numFmtId="0" fontId="1" fillId="0" borderId="43" xfId="7" applyNumberFormat="1" applyFont="1" applyFill="1" applyBorder="1" applyAlignment="1" applyProtection="1">
      <alignment horizontal="center" vertical="center"/>
    </xf>
    <xf numFmtId="0" fontId="15" fillId="0" borderId="0" xfId="0" applyFont="1" applyBorder="1" applyAlignment="1">
      <alignment vertical="center"/>
    </xf>
    <xf numFmtId="164" fontId="1" fillId="0" borderId="13" xfId="4" applyNumberFormat="1" applyFont="1" applyFill="1" applyBorder="1" applyAlignment="1" applyProtection="1">
      <alignment horizontal="center" vertical="center"/>
    </xf>
    <xf numFmtId="0" fontId="0" fillId="0" borderId="0" xfId="0"/>
    <xf numFmtId="0" fontId="0" fillId="2" borderId="0" xfId="0" applyFill="1"/>
    <xf numFmtId="0" fontId="0" fillId="2" borderId="19" xfId="0" applyFill="1" applyBorder="1" applyAlignment="1">
      <alignment horizontal="center"/>
    </xf>
    <xf numFmtId="0" fontId="14" fillId="2" borderId="19" xfId="0" applyFont="1" applyFill="1" applyBorder="1"/>
    <xf numFmtId="0" fontId="14" fillId="0" borderId="0" xfId="0" applyFont="1" applyFill="1" applyBorder="1"/>
    <xf numFmtId="0" fontId="0" fillId="17" borderId="19" xfId="0" applyFill="1" applyBorder="1" applyAlignment="1">
      <alignment horizontal="center"/>
    </xf>
    <xf numFmtId="0" fontId="14" fillId="17" borderId="39" xfId="0" applyFont="1" applyFill="1" applyBorder="1"/>
    <xf numFmtId="0" fontId="14" fillId="17" borderId="19" xfId="0" applyFont="1" applyFill="1" applyBorder="1"/>
    <xf numFmtId="0" fontId="14" fillId="17" borderId="22" xfId="0" applyFont="1" applyFill="1" applyBorder="1"/>
    <xf numFmtId="0" fontId="14" fillId="17" borderId="20" xfId="0" applyFont="1" applyFill="1" applyBorder="1"/>
    <xf numFmtId="164" fontId="1" fillId="0" borderId="12" xfId="4" applyNumberFormat="1" applyFont="1" applyFill="1" applyBorder="1" applyAlignment="1" applyProtection="1">
      <alignment horizontal="center" vertical="center"/>
    </xf>
    <xf numFmtId="1" fontId="1" fillId="0" borderId="40" xfId="4" applyNumberFormat="1" applyFont="1" applyFill="1" applyBorder="1" applyAlignment="1" applyProtection="1">
      <alignment horizontal="center" vertical="center"/>
    </xf>
    <xf numFmtId="1" fontId="1" fillId="0" borderId="43" xfId="4" applyNumberFormat="1" applyFont="1" applyFill="1" applyBorder="1" applyAlignment="1" applyProtection="1">
      <alignment horizontal="center" vertical="center"/>
    </xf>
    <xf numFmtId="1" fontId="1" fillId="0" borderId="62" xfId="4" applyNumberFormat="1" applyFont="1" applyFill="1" applyBorder="1" applyAlignment="1" applyProtection="1">
      <alignment horizontal="center" vertical="center"/>
    </xf>
    <xf numFmtId="49" fontId="8" fillId="0" borderId="52" xfId="5" applyNumberFormat="1" applyFont="1" applyBorder="1" applyAlignment="1" applyProtection="1">
      <alignment horizontal="center" vertical="center" textRotation="180" wrapText="1"/>
    </xf>
    <xf numFmtId="49" fontId="8" fillId="0" borderId="10" xfId="5" applyNumberFormat="1" applyFont="1" applyFill="1" applyBorder="1" applyAlignment="1" applyProtection="1">
      <alignment horizontal="center" vertical="center" textRotation="180" wrapText="1"/>
    </xf>
    <xf numFmtId="0" fontId="5" fillId="0" borderId="9" xfId="4" applyFont="1" applyFill="1" applyBorder="1" applyAlignment="1" applyProtection="1">
      <alignment horizontal="center" vertical="center" wrapText="1"/>
      <protection locked="0"/>
    </xf>
    <xf numFmtId="0" fontId="5" fillId="0" borderId="3" xfId="4" applyFont="1" applyFill="1" applyBorder="1" applyAlignment="1" applyProtection="1">
      <alignment vertical="center" wrapText="1"/>
      <protection locked="0"/>
    </xf>
    <xf numFmtId="0" fontId="5" fillId="0" borderId="67" xfId="4" applyFont="1" applyFill="1" applyBorder="1" applyAlignment="1" applyProtection="1">
      <alignment vertical="center" wrapText="1"/>
      <protection locked="0"/>
    </xf>
    <xf numFmtId="0" fontId="9" fillId="3" borderId="60" xfId="4" applyFont="1" applyFill="1" applyBorder="1" applyAlignment="1" applyProtection="1">
      <alignment horizontal="center" vertical="center" wrapText="1"/>
    </xf>
    <xf numFmtId="0" fontId="3" fillId="0" borderId="34" xfId="4" applyFont="1" applyFill="1" applyBorder="1" applyAlignment="1" applyProtection="1">
      <alignment vertical="center" wrapText="1"/>
    </xf>
    <xf numFmtId="0" fontId="0" fillId="0" borderId="8" xfId="0" applyFill="1" applyBorder="1" applyAlignment="1">
      <alignment vertical="center" wrapText="1"/>
    </xf>
    <xf numFmtId="0" fontId="5" fillId="0" borderId="68" xfId="4" applyFont="1" applyFill="1" applyBorder="1" applyAlignment="1" applyProtection="1">
      <alignment vertical="center" wrapText="1"/>
      <protection locked="0"/>
    </xf>
    <xf numFmtId="0" fontId="1" fillId="0" borderId="68" xfId="4" applyFont="1" applyBorder="1" applyAlignment="1">
      <alignment horizontal="center" vertical="center"/>
    </xf>
    <xf numFmtId="0" fontId="9" fillId="3" borderId="53" xfId="4" applyFont="1" applyFill="1" applyBorder="1" applyAlignment="1" applyProtection="1">
      <alignment horizontal="center" vertical="center" wrapText="1"/>
    </xf>
    <xf numFmtId="166" fontId="1" fillId="0" borderId="0" xfId="8" applyNumberFormat="1" applyFont="1" applyBorder="1" applyAlignment="1">
      <alignment horizontal="center"/>
    </xf>
    <xf numFmtId="0" fontId="8" fillId="0" borderId="11" xfId="6" applyFont="1" applyFill="1" applyBorder="1" applyAlignment="1" applyProtection="1">
      <alignment horizontal="center" vertical="center" textRotation="180" wrapText="1"/>
    </xf>
    <xf numFmtId="1" fontId="1" fillId="0" borderId="44" xfId="4" applyNumberFormat="1" applyFont="1" applyFill="1" applyBorder="1" applyAlignment="1" applyProtection="1">
      <alignment horizontal="center" vertical="center"/>
    </xf>
    <xf numFmtId="1" fontId="1" fillId="0" borderId="23" xfId="4" applyNumberFormat="1" applyFont="1" applyFill="1" applyBorder="1" applyAlignment="1" applyProtection="1">
      <alignment horizontal="center" vertical="center"/>
    </xf>
    <xf numFmtId="1" fontId="1" fillId="0" borderId="32" xfId="4" applyNumberFormat="1" applyFont="1" applyFill="1" applyBorder="1" applyAlignment="1" applyProtection="1">
      <alignment horizontal="center" vertical="center"/>
    </xf>
    <xf numFmtId="0" fontId="8" fillId="0" borderId="6" xfId="6" applyFont="1" applyFill="1" applyBorder="1" applyAlignment="1" applyProtection="1">
      <alignment horizontal="center" vertical="center" textRotation="180"/>
    </xf>
    <xf numFmtId="0" fontId="8" fillId="0" borderId="54" xfId="6" applyFont="1" applyFill="1" applyBorder="1" applyAlignment="1" applyProtection="1">
      <alignment horizontal="center" vertical="center" textRotation="180"/>
    </xf>
    <xf numFmtId="49" fontId="8" fillId="0" borderId="2" xfId="5" applyNumberFormat="1" applyFont="1" applyBorder="1" applyAlignment="1" applyProtection="1">
      <alignment horizontal="center" vertical="center" textRotation="180" wrapText="1"/>
    </xf>
    <xf numFmtId="1" fontId="1" fillId="0" borderId="37" xfId="4" applyNumberFormat="1" applyFont="1" applyFill="1" applyBorder="1" applyAlignment="1" applyProtection="1">
      <alignment horizontal="center" vertical="center"/>
    </xf>
    <xf numFmtId="49" fontId="1" fillId="0" borderId="40" xfId="5" applyNumberFormat="1" applyFont="1" applyFill="1" applyBorder="1" applyAlignment="1" applyProtection="1">
      <alignment horizontal="center" vertical="center"/>
    </xf>
    <xf numFmtId="49" fontId="1" fillId="0" borderId="20" xfId="5" applyNumberFormat="1" applyFont="1" applyFill="1" applyBorder="1" applyAlignment="1" applyProtection="1">
      <alignment horizontal="center" vertical="center"/>
    </xf>
    <xf numFmtId="49" fontId="1" fillId="0" borderId="29" xfId="5" applyNumberFormat="1" applyFont="1" applyFill="1" applyBorder="1" applyAlignment="1" applyProtection="1">
      <alignment horizontal="center" vertical="center"/>
    </xf>
    <xf numFmtId="0" fontId="1" fillId="13" borderId="19" xfId="4" applyFont="1" applyFill="1" applyBorder="1" applyAlignment="1" applyProtection="1">
      <alignment horizontal="center" vertical="center"/>
    </xf>
    <xf numFmtId="0" fontId="39" fillId="0" borderId="0" xfId="4" applyFont="1"/>
    <xf numFmtId="0" fontId="1" fillId="13" borderId="18" xfId="4" applyFont="1" applyFill="1" applyBorder="1" applyAlignment="1" applyProtection="1">
      <alignment horizontal="center" vertical="center"/>
    </xf>
    <xf numFmtId="0" fontId="1" fillId="0" borderId="45" xfId="7" applyNumberFormat="1" applyFont="1" applyFill="1" applyBorder="1" applyAlignment="1" applyProtection="1">
      <alignment horizontal="center" vertical="center"/>
    </xf>
    <xf numFmtId="49" fontId="1" fillId="0" borderId="45" xfId="5" applyNumberFormat="1" applyFont="1" applyFill="1" applyBorder="1" applyAlignment="1" applyProtection="1">
      <alignment horizontal="center" vertical="center"/>
    </xf>
    <xf numFmtId="49" fontId="1" fillId="0" borderId="37" xfId="5" applyNumberFormat="1" applyFont="1" applyFill="1" applyBorder="1" applyAlignment="1" applyProtection="1">
      <alignment horizontal="center" vertical="center"/>
    </xf>
    <xf numFmtId="1" fontId="1" fillId="0" borderId="38" xfId="4" applyNumberFormat="1" applyFont="1" applyFill="1" applyBorder="1" applyAlignment="1" applyProtection="1">
      <alignment horizontal="center" vertical="center"/>
    </xf>
    <xf numFmtId="49" fontId="1" fillId="0" borderId="43" xfId="5" applyNumberFormat="1" applyFont="1" applyFill="1" applyBorder="1" applyAlignment="1" applyProtection="1">
      <alignment horizontal="center" vertical="center"/>
    </xf>
    <xf numFmtId="49" fontId="1" fillId="0" borderId="32" xfId="5" applyNumberFormat="1" applyFont="1" applyFill="1" applyBorder="1" applyAlignment="1" applyProtection="1">
      <alignment horizontal="center" vertical="center"/>
    </xf>
    <xf numFmtId="0" fontId="8" fillId="0" borderId="16" xfId="4" applyFont="1" applyFill="1" applyBorder="1" applyAlignment="1" applyProtection="1">
      <alignment horizontal="center" vertical="center" wrapText="1"/>
    </xf>
    <xf numFmtId="0" fontId="8" fillId="0" borderId="58" xfId="4" applyFont="1" applyFill="1" applyBorder="1" applyAlignment="1" applyProtection="1">
      <alignment horizontal="center" vertical="center" wrapText="1"/>
    </xf>
    <xf numFmtId="0" fontId="8" fillId="0" borderId="65" xfId="4" applyFont="1" applyFill="1" applyBorder="1" applyAlignment="1" applyProtection="1">
      <alignment horizontal="center" vertical="center" wrapText="1"/>
    </xf>
    <xf numFmtId="0" fontId="8" fillId="0" borderId="44" xfId="4" applyFont="1" applyFill="1" applyBorder="1" applyAlignment="1" applyProtection="1">
      <alignment horizontal="center" vertical="center" wrapText="1"/>
    </xf>
    <xf numFmtId="0" fontId="8" fillId="0" borderId="38" xfId="4" applyFont="1" applyFill="1" applyBorder="1" applyAlignment="1" applyProtection="1">
      <alignment horizontal="center" vertical="center" wrapText="1"/>
    </xf>
    <xf numFmtId="0" fontId="8" fillId="0" borderId="66" xfId="4" applyFont="1" applyFill="1" applyBorder="1" applyAlignment="1" applyProtection="1">
      <alignment horizontal="center" vertical="center" wrapText="1"/>
    </xf>
    <xf numFmtId="1" fontId="1" fillId="0" borderId="14" xfId="4" applyNumberFormat="1" applyFont="1" applyFill="1" applyBorder="1" applyAlignment="1" applyProtection="1">
      <alignment horizontal="center" vertical="center"/>
    </xf>
    <xf numFmtId="1" fontId="1" fillId="0" borderId="21" xfId="4" applyNumberFormat="1" applyFont="1" applyFill="1" applyBorder="1" applyAlignment="1" applyProtection="1">
      <alignment horizontal="center" vertical="center"/>
    </xf>
    <xf numFmtId="1" fontId="1" fillId="0" borderId="26" xfId="4" applyNumberFormat="1" applyFont="1" applyFill="1" applyBorder="1" applyAlignment="1" applyProtection="1">
      <alignment horizontal="center" vertical="center"/>
    </xf>
    <xf numFmtId="167" fontId="19" fillId="0" borderId="38" xfId="9" applyNumberFormat="1" applyFont="1" applyBorder="1"/>
    <xf numFmtId="0" fontId="8" fillId="0" borderId="31" xfId="9" applyFont="1" applyFill="1" applyBorder="1" applyAlignment="1">
      <alignment horizontal="center"/>
    </xf>
    <xf numFmtId="167" fontId="8" fillId="0" borderId="29" xfId="9" applyNumberFormat="1" applyFont="1" applyFill="1" applyBorder="1" applyAlignment="1">
      <alignment horizontal="center"/>
    </xf>
    <xf numFmtId="0" fontId="8" fillId="0" borderId="32" xfId="9" applyFont="1" applyFill="1" applyBorder="1" applyAlignment="1">
      <alignment horizontal="center"/>
    </xf>
    <xf numFmtId="0" fontId="1" fillId="0" borderId="16" xfId="9" applyFont="1" applyFill="1" applyBorder="1"/>
    <xf numFmtId="167" fontId="1" fillId="0" borderId="14" xfId="9" applyNumberFormat="1" applyFont="1" applyFill="1" applyBorder="1" applyAlignment="1">
      <alignment horizontal="center"/>
    </xf>
    <xf numFmtId="0" fontId="1" fillId="0" borderId="44" xfId="9" applyFont="1" applyFill="1" applyBorder="1"/>
    <xf numFmtId="0" fontId="1" fillId="0" borderId="22" xfId="9" applyFont="1" applyFill="1" applyBorder="1"/>
    <xf numFmtId="167" fontId="1" fillId="0" borderId="20" xfId="9" applyNumberFormat="1" applyFont="1" applyFill="1" applyBorder="1" applyAlignment="1">
      <alignment horizontal="center"/>
    </xf>
    <xf numFmtId="0" fontId="1" fillId="0" borderId="23" xfId="9" applyFont="1" applyFill="1" applyBorder="1"/>
    <xf numFmtId="0" fontId="1" fillId="0" borderId="24" xfId="9" applyFont="1" applyFill="1" applyBorder="1"/>
    <xf numFmtId="0" fontId="1" fillId="0" borderId="27" xfId="9" applyFont="1" applyFill="1" applyBorder="1"/>
    <xf numFmtId="0" fontId="1" fillId="0" borderId="31" xfId="9" applyFont="1" applyFill="1" applyBorder="1"/>
    <xf numFmtId="167" fontId="1" fillId="0" borderId="29" xfId="9" applyNumberFormat="1" applyFont="1" applyFill="1" applyBorder="1" applyAlignment="1">
      <alignment horizontal="center"/>
    </xf>
    <xf numFmtId="0" fontId="1" fillId="0" borderId="32" xfId="9" applyFont="1" applyFill="1" applyBorder="1"/>
    <xf numFmtId="0" fontId="8" fillId="3" borderId="140" xfId="4" applyFont="1" applyFill="1" applyBorder="1" applyAlignment="1">
      <alignment horizontal="center" vertical="center" textRotation="180"/>
    </xf>
    <xf numFmtId="0" fontId="1" fillId="0" borderId="60" xfId="4" applyFont="1" applyBorder="1" applyAlignment="1">
      <alignment horizontal="center" vertical="center"/>
    </xf>
    <xf numFmtId="0" fontId="8" fillId="3" borderId="30" xfId="4" applyFont="1" applyFill="1" applyBorder="1" applyAlignment="1">
      <alignment horizontal="center" vertical="center" textRotation="180"/>
    </xf>
    <xf numFmtId="0" fontId="0" fillId="0" borderId="0" xfId="0"/>
    <xf numFmtId="0" fontId="4" fillId="3" borderId="1" xfId="0" applyFont="1" applyFill="1" applyBorder="1" applyAlignment="1">
      <alignment horizontal="center"/>
    </xf>
    <xf numFmtId="0" fontId="26" fillId="0" borderId="0" xfId="0" applyFont="1" applyFill="1" applyAlignment="1">
      <alignment horizontal="center" wrapText="1"/>
    </xf>
    <xf numFmtId="0" fontId="16" fillId="17" borderId="40" xfId="0" applyFont="1" applyFill="1" applyBorder="1" applyAlignment="1">
      <alignment horizontal="center"/>
    </xf>
    <xf numFmtId="0" fontId="16" fillId="0" borderId="20" xfId="0" applyFont="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6" xfId="0" applyFont="1" applyFill="1" applyBorder="1" applyAlignment="1">
      <alignment horizontal="center" vertical="center"/>
    </xf>
    <xf numFmtId="0" fontId="31" fillId="0" borderId="114" xfId="23" applyFont="1" applyBorder="1" applyAlignment="1">
      <alignment horizontal="left" vertical="center"/>
    </xf>
    <xf numFmtId="0" fontId="31" fillId="0" borderId="135" xfId="23" applyFont="1" applyBorder="1" applyAlignment="1">
      <alignment horizontal="left" vertical="center"/>
    </xf>
    <xf numFmtId="0" fontId="31" fillId="0" borderId="110" xfId="23" applyFont="1" applyBorder="1" applyAlignment="1">
      <alignment horizontal="left" vertical="center"/>
    </xf>
    <xf numFmtId="0" fontId="38" fillId="0" borderId="16" xfId="9" applyFont="1" applyFill="1" applyBorder="1" applyAlignment="1">
      <alignment horizontal="center"/>
    </xf>
    <xf numFmtId="0" fontId="38" fillId="0" borderId="14" xfId="9" applyFont="1" applyFill="1" applyBorder="1" applyAlignment="1">
      <alignment horizontal="center"/>
    </xf>
    <xf numFmtId="0" fontId="38" fillId="0" borderId="44" xfId="9" applyFont="1" applyFill="1" applyBorder="1" applyAlignment="1">
      <alignment horizontal="center"/>
    </xf>
    <xf numFmtId="0" fontId="8" fillId="3" borderId="20" xfId="0" applyFont="1" applyFill="1" applyBorder="1" applyAlignment="1">
      <alignment horizontal="center" vertical="center"/>
    </xf>
    <xf numFmtId="0" fontId="1" fillId="0" borderId="20" xfId="0" applyFont="1" applyBorder="1" applyAlignment="1">
      <alignment horizontal="left" vertical="center" wrapText="1"/>
    </xf>
    <xf numFmtId="0" fontId="3" fillId="8" borderId="12" xfId="4" applyFont="1" applyFill="1" applyBorder="1" applyAlignment="1" applyProtection="1">
      <alignment horizontal="center" vertical="center" textRotation="180" wrapText="1"/>
    </xf>
    <xf numFmtId="0" fontId="3" fillId="8" borderId="53" xfId="4" applyFont="1" applyFill="1" applyBorder="1" applyAlignment="1" applyProtection="1">
      <alignment horizontal="center" vertical="center" textRotation="180" wrapText="1"/>
    </xf>
    <xf numFmtId="0" fontId="3" fillId="8" borderId="51" xfId="4" applyFont="1" applyFill="1" applyBorder="1" applyAlignment="1" applyProtection="1">
      <alignment horizontal="center" vertical="center" textRotation="180" wrapText="1"/>
    </xf>
    <xf numFmtId="0" fontId="15" fillId="0" borderId="24" xfId="0" applyNumberFormat="1" applyFont="1" applyBorder="1" applyAlignment="1">
      <alignment horizontal="right" vertical="center"/>
    </xf>
    <xf numFmtId="0" fontId="15" fillId="0" borderId="25" xfId="0" applyNumberFormat="1" applyFont="1" applyBorder="1" applyAlignment="1">
      <alignment horizontal="right" vertical="center"/>
    </xf>
    <xf numFmtId="0" fontId="15" fillId="0" borderId="27" xfId="0" applyNumberFormat="1" applyFont="1" applyBorder="1" applyAlignment="1">
      <alignment horizontal="right" vertical="center"/>
    </xf>
    <xf numFmtId="0" fontId="3" fillId="8" borderId="9" xfId="4"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8" xfId="0" applyBorder="1" applyAlignment="1">
      <alignment horizontal="center" vertical="center" wrapText="1"/>
    </xf>
    <xf numFmtId="0" fontId="15" fillId="0" borderId="16" xfId="0" applyNumberFormat="1" applyFont="1" applyBorder="1" applyAlignment="1">
      <alignment horizontal="right" vertical="center"/>
    </xf>
    <xf numFmtId="0" fontId="15" fillId="0" borderId="14" xfId="0" applyNumberFormat="1" applyFont="1" applyBorder="1" applyAlignment="1">
      <alignment horizontal="right" vertical="center"/>
    </xf>
    <xf numFmtId="0" fontId="15" fillId="0" borderId="44" xfId="0" applyNumberFormat="1" applyFont="1" applyBorder="1" applyAlignment="1">
      <alignment horizontal="right" vertical="center"/>
    </xf>
    <xf numFmtId="0" fontId="3" fillId="3" borderId="9" xfId="4" applyFont="1" applyFill="1" applyBorder="1" applyAlignment="1" applyProtection="1">
      <alignment horizontal="center" vertical="center" wrapText="1"/>
    </xf>
    <xf numFmtId="0" fontId="0" fillId="3" borderId="34" xfId="0" applyFill="1" applyBorder="1" applyAlignment="1">
      <alignment horizontal="center" vertical="center" wrapText="1"/>
    </xf>
    <xf numFmtId="0" fontId="8" fillId="2" borderId="6" xfId="4" applyFont="1" applyFill="1" applyBorder="1" applyAlignment="1" applyProtection="1">
      <alignment horizontal="center" vertical="center" wrapText="1"/>
    </xf>
    <xf numFmtId="0" fontId="8" fillId="2" borderId="10" xfId="4" applyFont="1" applyFill="1" applyBorder="1" applyAlignment="1" applyProtection="1">
      <alignment horizontal="center" vertical="center"/>
    </xf>
    <xf numFmtId="0" fontId="8" fillId="2" borderId="11" xfId="4" applyFont="1" applyFill="1" applyBorder="1" applyAlignment="1" applyProtection="1">
      <alignment horizontal="center" vertical="center"/>
    </xf>
    <xf numFmtId="0" fontId="8" fillId="2" borderId="7" xfId="4" applyFont="1" applyFill="1" applyBorder="1" applyAlignment="1" applyProtection="1">
      <alignment horizontal="center" vertical="center"/>
    </xf>
    <xf numFmtId="0" fontId="8" fillId="0" borderId="46" xfId="4" applyFont="1" applyFill="1" applyBorder="1" applyAlignment="1" applyProtection="1">
      <alignment horizontal="center" vertical="center" wrapText="1"/>
    </xf>
    <xf numFmtId="0" fontId="8" fillId="0" borderId="2" xfId="4" applyFont="1" applyFill="1" applyBorder="1" applyAlignment="1" applyProtection="1">
      <alignment horizontal="center" vertical="center"/>
    </xf>
    <xf numFmtId="0" fontId="8" fillId="0" borderId="52" xfId="4" applyFont="1" applyFill="1" applyBorder="1" applyAlignment="1" applyProtection="1">
      <alignment horizontal="center" vertical="center"/>
    </xf>
    <xf numFmtId="0" fontId="15" fillId="0" borderId="31" xfId="0" applyNumberFormat="1" applyFont="1" applyBorder="1" applyAlignment="1">
      <alignment horizontal="right" vertical="center"/>
    </xf>
    <xf numFmtId="0" fontId="15" fillId="0" borderId="29" xfId="0" applyNumberFormat="1" applyFont="1" applyBorder="1" applyAlignment="1">
      <alignment horizontal="right" vertical="center"/>
    </xf>
    <xf numFmtId="0" fontId="15" fillId="0" borderId="32" xfId="0" applyNumberFormat="1" applyFont="1" applyBorder="1" applyAlignment="1">
      <alignment horizontal="right" vertical="center"/>
    </xf>
    <xf numFmtId="0" fontId="15" fillId="0" borderId="65" xfId="0" applyNumberFormat="1" applyFont="1" applyFill="1" applyBorder="1" applyAlignment="1">
      <alignment horizontal="right" vertical="center"/>
    </xf>
    <xf numFmtId="0" fontId="15" fillId="0" borderId="48" xfId="0" applyNumberFormat="1" applyFont="1" applyFill="1" applyBorder="1" applyAlignment="1">
      <alignment horizontal="right" vertical="center"/>
    </xf>
    <xf numFmtId="0" fontId="15" fillId="0" borderId="7" xfId="0" applyNumberFormat="1" applyFont="1" applyFill="1" applyBorder="1" applyAlignment="1">
      <alignment horizontal="right" vertical="center"/>
    </xf>
    <xf numFmtId="0" fontId="15" fillId="0" borderId="16" xfId="0" applyNumberFormat="1" applyFont="1" applyFill="1" applyBorder="1" applyAlignment="1">
      <alignment horizontal="right" vertical="center"/>
    </xf>
    <xf numFmtId="0" fontId="15" fillId="0" borderId="14" xfId="0" applyNumberFormat="1" applyFont="1" applyFill="1" applyBorder="1" applyAlignment="1">
      <alignment horizontal="right" vertical="center"/>
    </xf>
    <xf numFmtId="0" fontId="15" fillId="0" borderId="44" xfId="0" applyNumberFormat="1" applyFont="1" applyFill="1" applyBorder="1" applyAlignment="1">
      <alignment horizontal="right" vertical="center"/>
    </xf>
    <xf numFmtId="0" fontId="15" fillId="0" borderId="22" xfId="0" applyNumberFormat="1" applyFont="1" applyBorder="1" applyAlignment="1">
      <alignment horizontal="right" vertical="center"/>
    </xf>
    <xf numFmtId="0" fontId="15" fillId="0" borderId="20" xfId="0" applyNumberFormat="1" applyFont="1" applyBorder="1" applyAlignment="1">
      <alignment horizontal="right" vertical="center"/>
    </xf>
    <xf numFmtId="0" fontId="15" fillId="0" borderId="23" xfId="0" applyNumberFormat="1" applyFont="1" applyBorder="1" applyAlignment="1">
      <alignment horizontal="right" vertical="center"/>
    </xf>
    <xf numFmtId="0" fontId="15" fillId="0" borderId="58" xfId="0" applyNumberFormat="1" applyFont="1" applyBorder="1" applyAlignment="1">
      <alignment horizontal="right" vertical="center"/>
    </xf>
    <xf numFmtId="0" fontId="15" fillId="0" borderId="37" xfId="0" applyNumberFormat="1" applyFont="1" applyBorder="1" applyAlignment="1">
      <alignment horizontal="right" vertical="center"/>
    </xf>
    <xf numFmtId="0" fontId="15" fillId="0" borderId="38" xfId="0" applyNumberFormat="1" applyFont="1" applyBorder="1" applyAlignment="1">
      <alignment horizontal="right" vertical="center"/>
    </xf>
    <xf numFmtId="0" fontId="1" fillId="0" borderId="26" xfId="0" applyFont="1" applyBorder="1" applyAlignment="1">
      <alignment horizontal="left" vertical="center" wrapText="1"/>
    </xf>
    <xf numFmtId="0" fontId="1" fillId="0" borderId="70" xfId="0" applyFont="1" applyBorder="1" applyAlignment="1">
      <alignment horizontal="left" vertical="center" wrapText="1"/>
    </xf>
    <xf numFmtId="0" fontId="1" fillId="0" borderId="63" xfId="0" applyFont="1" applyBorder="1" applyAlignment="1">
      <alignment horizontal="left" vertical="center" wrapText="1"/>
    </xf>
    <xf numFmtId="0" fontId="1" fillId="0" borderId="59"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56" xfId="0" applyFont="1" applyBorder="1" applyAlignment="1">
      <alignment horizontal="left" vertical="center" wrapText="1"/>
    </xf>
    <xf numFmtId="0" fontId="1" fillId="0" borderId="0" xfId="0" applyFont="1" applyBorder="1" applyAlignment="1">
      <alignment horizontal="left" vertical="center" wrapText="1"/>
    </xf>
    <xf numFmtId="0" fontId="1" fillId="0" borderId="57" xfId="0" applyFont="1" applyBorder="1" applyAlignment="1">
      <alignment horizontal="left" vertical="center" wrapText="1"/>
    </xf>
    <xf numFmtId="0" fontId="3" fillId="8" borderId="60" xfId="4" applyFont="1" applyFill="1" applyBorder="1" applyAlignment="1" applyProtection="1">
      <alignment horizontal="center" vertical="center" wrapText="1"/>
    </xf>
    <xf numFmtId="0" fontId="0" fillId="0" borderId="0" xfId="0" applyAlignment="1">
      <alignment horizontal="center" vertical="center" wrapText="1"/>
    </xf>
    <xf numFmtId="0" fontId="0" fillId="0" borderId="67" xfId="0" applyBorder="1" applyAlignment="1">
      <alignment horizontal="center" vertical="center" wrapText="1"/>
    </xf>
    <xf numFmtId="0" fontId="8" fillId="2" borderId="46" xfId="4" applyFont="1" applyFill="1" applyBorder="1" applyAlignment="1" applyProtection="1">
      <alignment horizontal="center" vertical="center" wrapText="1"/>
    </xf>
    <xf numFmtId="0" fontId="8" fillId="2" borderId="2" xfId="4" applyFont="1" applyFill="1" applyBorder="1" applyAlignment="1" applyProtection="1">
      <alignment horizontal="center" vertical="center"/>
    </xf>
    <xf numFmtId="0" fontId="8" fillId="2" borderId="52" xfId="4" applyFont="1" applyFill="1" applyBorder="1" applyAlignment="1" applyProtection="1">
      <alignment horizontal="center" vertical="center"/>
    </xf>
    <xf numFmtId="0" fontId="3" fillId="3" borderId="60" xfId="4" applyFont="1" applyFill="1" applyBorder="1" applyAlignment="1" applyProtection="1">
      <alignment horizontal="center" vertical="center" wrapText="1"/>
    </xf>
    <xf numFmtId="0" fontId="0" fillId="3" borderId="0" xfId="0" applyFill="1" applyAlignment="1">
      <alignment horizontal="center" vertical="center" wrapText="1"/>
    </xf>
    <xf numFmtId="0" fontId="8" fillId="3" borderId="2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40" xfId="0" applyFont="1" applyFill="1" applyBorder="1" applyAlignment="1">
      <alignment horizontal="center" vertical="center"/>
    </xf>
    <xf numFmtId="0" fontId="1" fillId="0" borderId="20" xfId="0" applyFont="1" applyBorder="1" applyAlignment="1">
      <alignment vertical="center" wrapText="1"/>
    </xf>
    <xf numFmtId="0" fontId="8" fillId="0" borderId="2" xfId="4" applyFont="1" applyFill="1" applyBorder="1" applyAlignment="1" applyProtection="1">
      <alignment horizontal="center" vertical="center" wrapText="1"/>
    </xf>
    <xf numFmtId="0" fontId="8" fillId="0" borderId="52" xfId="4" applyFont="1" applyFill="1" applyBorder="1" applyAlignment="1" applyProtection="1">
      <alignment horizontal="center" vertical="center" wrapText="1"/>
    </xf>
    <xf numFmtId="0" fontId="15" fillId="0" borderId="20" xfId="0" applyFont="1" applyFill="1" applyBorder="1" applyAlignment="1">
      <alignment horizontal="left" vertical="center"/>
    </xf>
    <xf numFmtId="0" fontId="1" fillId="0" borderId="20" xfId="4" applyFont="1" applyFill="1" applyBorder="1" applyAlignment="1">
      <alignment horizontal="left" vertical="center" wrapText="1"/>
    </xf>
    <xf numFmtId="0" fontId="1" fillId="0" borderId="26" xfId="0" applyFont="1" applyBorder="1" applyAlignment="1">
      <alignment vertical="center" wrapText="1"/>
    </xf>
    <xf numFmtId="0" fontId="1" fillId="0" borderId="70" xfId="0" applyFont="1" applyBorder="1" applyAlignment="1">
      <alignment vertical="center" wrapText="1"/>
    </xf>
    <xf numFmtId="0" fontId="1" fillId="0" borderId="63" xfId="0" applyFont="1" applyBorder="1" applyAlignment="1">
      <alignment vertical="center" wrapText="1"/>
    </xf>
    <xf numFmtId="0" fontId="1" fillId="0" borderId="59" xfId="0" applyFont="1" applyBorder="1" applyAlignment="1">
      <alignment vertical="center" wrapText="1"/>
    </xf>
    <xf numFmtId="0" fontId="1" fillId="0" borderId="64" xfId="0" applyFont="1" applyBorder="1" applyAlignment="1">
      <alignment vertical="center" wrapText="1"/>
    </xf>
    <xf numFmtId="0" fontId="1" fillId="0" borderId="45" xfId="0" applyFont="1" applyBorder="1" applyAlignment="1">
      <alignment vertical="center" wrapText="1"/>
    </xf>
    <xf numFmtId="0" fontId="15" fillId="0" borderId="6" xfId="0" applyNumberFormat="1" applyFont="1" applyFill="1" applyBorder="1" applyAlignment="1">
      <alignment horizontal="right" vertical="center"/>
    </xf>
    <xf numFmtId="0" fontId="15" fillId="0" borderId="10" xfId="0" applyNumberFormat="1" applyFont="1" applyFill="1" applyBorder="1" applyAlignment="1">
      <alignment horizontal="right"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9" xfId="0" applyFont="1" applyFill="1" applyBorder="1" applyAlignment="1">
      <alignment horizontal="center" vertical="center"/>
    </xf>
    <xf numFmtId="0" fontId="13" fillId="6" borderId="2" xfId="0" applyFont="1" applyFill="1" applyBorder="1" applyAlignment="1">
      <alignment horizontal="left"/>
    </xf>
    <xf numFmtId="0" fontId="13" fillId="6" borderId="52" xfId="0" applyFont="1" applyFill="1" applyBorder="1" applyAlignment="1">
      <alignment horizontal="left"/>
    </xf>
    <xf numFmtId="0" fontId="13" fillId="4" borderId="13"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1" xfId="0" applyFont="1" applyFill="1" applyBorder="1" applyAlignment="1">
      <alignment horizontal="center"/>
    </xf>
    <xf numFmtId="0" fontId="14" fillId="0" borderId="19" xfId="0" applyFont="1" applyBorder="1" applyAlignment="1">
      <alignment horizontal="right" indent="1"/>
    </xf>
    <xf numFmtId="0" fontId="14" fillId="3" borderId="13" xfId="0" applyFont="1" applyFill="1" applyBorder="1" applyAlignment="1">
      <alignment horizontal="right" indent="1"/>
    </xf>
    <xf numFmtId="0" fontId="14" fillId="3" borderId="19" xfId="0" applyFont="1" applyFill="1" applyBorder="1" applyAlignment="1">
      <alignment horizontal="right" indent="1"/>
    </xf>
    <xf numFmtId="0" fontId="14" fillId="0" borderId="28" xfId="0" applyFont="1" applyBorder="1" applyAlignment="1">
      <alignment horizontal="right" indent="1"/>
    </xf>
    <xf numFmtId="0" fontId="14" fillId="2" borderId="39" xfId="0" applyFont="1" applyFill="1" applyBorder="1" applyAlignment="1">
      <alignment horizontal="right"/>
    </xf>
    <xf numFmtId="0" fontId="14" fillId="2" borderId="139" xfId="0" applyFont="1" applyFill="1" applyBorder="1" applyAlignment="1">
      <alignment horizontal="right"/>
    </xf>
    <xf numFmtId="0" fontId="14" fillId="3" borderId="39" xfId="0" applyFont="1" applyFill="1" applyBorder="1" applyAlignment="1">
      <alignment horizontal="right"/>
    </xf>
    <xf numFmtId="0" fontId="14" fillId="3" borderId="139" xfId="0" applyFont="1" applyFill="1" applyBorder="1" applyAlignment="1">
      <alignment horizontal="right"/>
    </xf>
    <xf numFmtId="0" fontId="4" fillId="3" borderId="52" xfId="0" applyFont="1" applyFill="1" applyBorder="1" applyAlignment="1">
      <alignment horizontal="center"/>
    </xf>
    <xf numFmtId="0" fontId="4" fillId="3" borderId="1" xfId="0" applyFont="1" applyFill="1" applyBorder="1" applyAlignment="1">
      <alignment horizontal="center"/>
    </xf>
    <xf numFmtId="0" fontId="16" fillId="15" borderId="39" xfId="0" applyFont="1" applyFill="1" applyBorder="1" applyAlignment="1">
      <alignment horizontal="center"/>
    </xf>
    <xf numFmtId="0" fontId="16" fillId="15" borderId="40" xfId="0" applyFont="1" applyFill="1" applyBorder="1" applyAlignment="1">
      <alignment horizontal="center"/>
    </xf>
    <xf numFmtId="0" fontId="16" fillId="0" borderId="41" xfId="0" applyFont="1" applyFill="1" applyBorder="1" applyAlignment="1">
      <alignment horizontal="center"/>
    </xf>
    <xf numFmtId="0" fontId="16" fillId="0" borderId="43" xfId="0" applyFont="1" applyFill="1" applyBorder="1" applyAlignment="1">
      <alignment horizontal="center"/>
    </xf>
    <xf numFmtId="0" fontId="26" fillId="0" borderId="0" xfId="0" applyFont="1" applyFill="1" applyAlignment="1">
      <alignment horizontal="center" wrapText="1"/>
    </xf>
    <xf numFmtId="0" fontId="0" fillId="0" borderId="0" xfId="0" applyAlignment="1"/>
    <xf numFmtId="0" fontId="16" fillId="7" borderId="36" xfId="0" applyFont="1" applyFill="1" applyBorder="1" applyAlignment="1">
      <alignment horizontal="center"/>
    </xf>
    <xf numFmtId="0" fontId="16" fillId="7" borderId="35" xfId="0" applyFont="1" applyFill="1" applyBorder="1" applyAlignment="1">
      <alignment horizontal="center"/>
    </xf>
    <xf numFmtId="0" fontId="16" fillId="17" borderId="39" xfId="0" applyFont="1" applyFill="1" applyBorder="1" applyAlignment="1">
      <alignment horizontal="center"/>
    </xf>
    <xf numFmtId="0" fontId="16" fillId="17" borderId="40" xfId="0" applyFont="1" applyFill="1" applyBorder="1" applyAlignment="1">
      <alignment horizontal="center"/>
    </xf>
    <xf numFmtId="0" fontId="16" fillId="16" borderId="39" xfId="0" applyFont="1" applyFill="1" applyBorder="1" applyAlignment="1">
      <alignment horizontal="center"/>
    </xf>
    <xf numFmtId="0" fontId="16" fillId="16" borderId="40" xfId="0" applyFont="1" applyFill="1" applyBorder="1" applyAlignment="1">
      <alignment horizontal="center"/>
    </xf>
    <xf numFmtId="0" fontId="16" fillId="3" borderId="20" xfId="0" applyFont="1" applyFill="1" applyBorder="1" applyAlignment="1">
      <alignment horizontal="center" vertical="center"/>
    </xf>
    <xf numFmtId="0" fontId="16" fillId="2" borderId="0" xfId="0" applyFont="1" applyFill="1" applyBorder="1" applyAlignment="1">
      <alignment horizontal="center" vertical="center"/>
    </xf>
    <xf numFmtId="0" fontId="16" fillId="12" borderId="20" xfId="0" applyFont="1" applyFill="1" applyBorder="1" applyAlignment="1">
      <alignment horizontal="center" vertical="center"/>
    </xf>
    <xf numFmtId="0" fontId="16" fillId="0" borderId="4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2" xfId="0" applyFont="1" applyBorder="1" applyAlignment="1">
      <alignment horizontal="center" vertical="center" wrapText="1"/>
    </xf>
    <xf numFmtId="0" fontId="29" fillId="0" borderId="64" xfId="0" applyFont="1" applyFill="1" applyBorder="1" applyAlignment="1">
      <alignment horizontal="center" wrapText="1"/>
    </xf>
    <xf numFmtId="0" fontId="16" fillId="5" borderId="20" xfId="0" applyFont="1" applyFill="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37" xfId="0" applyFont="1" applyBorder="1" applyAlignment="1">
      <alignment horizontal="center" vertical="center"/>
    </xf>
    <xf numFmtId="0" fontId="16" fillId="10" borderId="20"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8" xfId="0" applyFont="1" applyBorder="1" applyAlignment="1">
      <alignment horizontal="center" vertical="center" wrapText="1"/>
    </xf>
    <xf numFmtId="0" fontId="16" fillId="10" borderId="21" xfId="0" applyFont="1" applyFill="1" applyBorder="1" applyAlignment="1">
      <alignment horizontal="center" vertical="center"/>
    </xf>
    <xf numFmtId="0" fontId="16" fillId="10" borderId="40" xfId="0" applyFont="1" applyFill="1" applyBorder="1" applyAlignment="1">
      <alignment horizontal="center" vertical="center"/>
    </xf>
    <xf numFmtId="0" fontId="16" fillId="0" borderId="59" xfId="0" applyFont="1" applyBorder="1" applyAlignment="1">
      <alignment horizontal="center"/>
    </xf>
    <xf numFmtId="0" fontId="16" fillId="0" borderId="64" xfId="0" applyFont="1" applyBorder="1" applyAlignment="1">
      <alignment horizontal="center"/>
    </xf>
    <xf numFmtId="0" fontId="16" fillId="5" borderId="21" xfId="0" applyFont="1" applyFill="1" applyBorder="1" applyAlignment="1">
      <alignment horizontal="center" vertical="center"/>
    </xf>
    <xf numFmtId="0" fontId="16" fillId="5" borderId="40" xfId="0" applyFont="1" applyFill="1" applyBorder="1" applyAlignment="1">
      <alignment horizontal="center" vertical="center"/>
    </xf>
    <xf numFmtId="0" fontId="26" fillId="0" borderId="64" xfId="0" applyFont="1" applyFill="1" applyBorder="1" applyAlignment="1">
      <alignment horizontal="center" wrapText="1"/>
    </xf>
    <xf numFmtId="0" fontId="16" fillId="0" borderId="25"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21" xfId="0" applyFont="1" applyFill="1" applyBorder="1" applyAlignment="1">
      <alignment horizontal="left"/>
    </xf>
    <xf numFmtId="0" fontId="16" fillId="0" borderId="62" xfId="0" applyFont="1" applyFill="1" applyBorder="1" applyAlignment="1">
      <alignment horizontal="left"/>
    </xf>
    <xf numFmtId="0" fontId="16" fillId="0" borderId="71" xfId="0" applyFont="1" applyFill="1" applyBorder="1" applyAlignment="1">
      <alignment horizontal="left"/>
    </xf>
    <xf numFmtId="0" fontId="16" fillId="0" borderId="20"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7" xfId="0" applyFont="1" applyFill="1" applyBorder="1" applyAlignment="1">
      <alignment horizontal="center" vertical="center"/>
    </xf>
    <xf numFmtId="0" fontId="16" fillId="0" borderId="37" xfId="0" applyFont="1" applyFill="1" applyBorder="1" applyAlignment="1">
      <alignment horizontal="center" vertical="center"/>
    </xf>
    <xf numFmtId="0" fontId="14" fillId="0" borderId="21"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5"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26" fillId="0" borderId="0" xfId="0" applyFont="1" applyBorder="1" applyAlignment="1">
      <alignment horizontal="center"/>
    </xf>
    <xf numFmtId="0" fontId="16" fillId="0" borderId="56" xfId="0" applyFont="1" applyFill="1" applyBorder="1" applyAlignment="1">
      <alignment horizontal="center" vertical="center"/>
    </xf>
    <xf numFmtId="0" fontId="26" fillId="0" borderId="64" xfId="0" applyFont="1" applyBorder="1" applyAlignment="1">
      <alignment horizontal="center"/>
    </xf>
    <xf numFmtId="0" fontId="31" fillId="0" borderId="123" xfId="23" applyFont="1" applyBorder="1" applyAlignment="1">
      <alignment horizontal="center" vertical="center" wrapText="1"/>
    </xf>
    <xf numFmtId="0" fontId="34" fillId="0" borderId="134" xfId="23" applyFont="1" applyBorder="1" applyAlignment="1"/>
    <xf numFmtId="0" fontId="34" fillId="0" borderId="79" xfId="23" applyFont="1" applyBorder="1" applyAlignment="1"/>
    <xf numFmtId="0" fontId="33" fillId="0" borderId="123" xfId="23" applyFont="1" applyBorder="1" applyAlignment="1">
      <alignment horizontal="center"/>
    </xf>
    <xf numFmtId="0" fontId="34" fillId="0" borderId="124" xfId="23" applyFont="1" applyBorder="1" applyAlignment="1"/>
    <xf numFmtId="0" fontId="34" fillId="0" borderId="125" xfId="23" applyFont="1" applyBorder="1" applyAlignment="1"/>
    <xf numFmtId="0" fontId="33" fillId="0" borderId="124" xfId="23" applyFont="1" applyBorder="1" applyAlignment="1">
      <alignment horizontal="center"/>
    </xf>
    <xf numFmtId="0" fontId="34" fillId="0" borderId="122" xfId="23" applyFont="1" applyBorder="1" applyAlignment="1"/>
    <xf numFmtId="0" fontId="37" fillId="0" borderId="114" xfId="23" applyFont="1" applyBorder="1" applyAlignment="1">
      <alignment horizontal="left" vertical="center"/>
    </xf>
    <xf numFmtId="0" fontId="34" fillId="0" borderId="95" xfId="23" applyFont="1" applyBorder="1" applyAlignment="1"/>
    <xf numFmtId="0" fontId="31" fillId="0" borderId="114" xfId="23" applyFont="1" applyBorder="1" applyAlignment="1">
      <alignment horizontal="left" vertical="center"/>
    </xf>
    <xf numFmtId="0" fontId="34" fillId="0" borderId="133" xfId="23" applyFont="1" applyBorder="1" applyAlignment="1"/>
    <xf numFmtId="0" fontId="31" fillId="0" borderId="114" xfId="23" applyFont="1" applyBorder="1" applyAlignment="1">
      <alignment horizontal="left" vertical="center" wrapText="1"/>
    </xf>
    <xf numFmtId="0" fontId="31" fillId="0" borderId="135" xfId="23" applyFont="1" applyBorder="1" applyAlignment="1">
      <alignment horizontal="left" vertical="center" wrapText="1"/>
    </xf>
    <xf numFmtId="0" fontId="31" fillId="0" borderId="135" xfId="23" applyFont="1" applyBorder="1" applyAlignment="1">
      <alignment horizontal="left" vertical="center"/>
    </xf>
    <xf numFmtId="0" fontId="34" fillId="0" borderId="77" xfId="23" applyFont="1" applyBorder="1" applyAlignment="1"/>
    <xf numFmtId="0" fontId="31" fillId="0" borderId="123" xfId="23" applyFont="1" applyBorder="1" applyAlignment="1">
      <alignment horizontal="center" vertical="center"/>
    </xf>
    <xf numFmtId="0" fontId="31" fillId="0" borderId="118" xfId="23" applyFont="1" applyBorder="1" applyAlignment="1">
      <alignment horizontal="center" vertical="center" wrapText="1"/>
    </xf>
    <xf numFmtId="0" fontId="34" fillId="0" borderId="113" xfId="23" applyFont="1" applyBorder="1" applyAlignment="1"/>
    <xf numFmtId="0" fontId="34" fillId="0" borderId="78" xfId="23" applyFont="1" applyBorder="1" applyAlignment="1"/>
    <xf numFmtId="0" fontId="31" fillId="0" borderId="131" xfId="23" applyFont="1" applyBorder="1" applyAlignment="1">
      <alignment horizontal="left" vertical="center"/>
    </xf>
    <xf numFmtId="0" fontId="34" fillId="0" borderId="130" xfId="23" applyFont="1" applyBorder="1" applyAlignment="1"/>
    <xf numFmtId="0" fontId="34" fillId="0" borderId="112" xfId="23" applyFont="1" applyBorder="1" applyAlignment="1"/>
    <xf numFmtId="0" fontId="31" fillId="0" borderId="110" xfId="23" applyFont="1" applyBorder="1" applyAlignment="1">
      <alignment horizontal="left" vertical="center"/>
    </xf>
    <xf numFmtId="0" fontId="31" fillId="0" borderId="113" xfId="23" applyFont="1" applyBorder="1" applyAlignment="1">
      <alignment horizontal="center" vertical="center" wrapText="1"/>
    </xf>
    <xf numFmtId="0" fontId="31" fillId="0" borderId="130" xfId="23" applyFont="1" applyBorder="1" applyAlignment="1">
      <alignment horizontal="left" vertical="center"/>
    </xf>
    <xf numFmtId="0" fontId="34" fillId="0" borderId="107" xfId="23" applyFont="1" applyBorder="1" applyAlignment="1"/>
    <xf numFmtId="0" fontId="31" fillId="0" borderId="118" xfId="23" applyFont="1" applyBorder="1" applyAlignment="1">
      <alignment horizontal="center" vertical="center"/>
    </xf>
    <xf numFmtId="0" fontId="31" fillId="0" borderId="83" xfId="23" applyFont="1" applyBorder="1" applyAlignment="1">
      <alignment horizontal="center"/>
    </xf>
    <xf numFmtId="0" fontId="34" fillId="0" borderId="108" xfId="23" applyFont="1" applyBorder="1" applyAlignment="1"/>
    <xf numFmtId="0" fontId="31" fillId="0" borderId="104" xfId="23" applyFont="1" applyBorder="1" applyAlignment="1">
      <alignment horizontal="center"/>
    </xf>
    <xf numFmtId="0" fontId="34" fillId="0" borderId="103" xfId="23" applyFont="1" applyBorder="1" applyAlignment="1"/>
    <xf numFmtId="0" fontId="31" fillId="0" borderId="79" xfId="23" applyFont="1" applyBorder="1" applyAlignment="1">
      <alignment horizontal="center"/>
    </xf>
    <xf numFmtId="0" fontId="34" fillId="0" borderId="119" xfId="23" applyFont="1" applyBorder="1" applyAlignment="1"/>
    <xf numFmtId="0" fontId="31" fillId="0" borderId="116" xfId="23" applyFont="1" applyBorder="1" applyAlignment="1">
      <alignment horizontal="center"/>
    </xf>
    <xf numFmtId="0" fontId="34" fillId="0" borderId="115" xfId="23" applyFont="1" applyBorder="1" applyAlignment="1"/>
    <xf numFmtId="0" fontId="31" fillId="0" borderId="110" xfId="23" applyFont="1" applyBorder="1" applyAlignment="1">
      <alignment horizontal="left" vertical="center" wrapText="1"/>
    </xf>
    <xf numFmtId="0" fontId="31" fillId="0" borderId="113" xfId="23" applyFont="1" applyBorder="1" applyAlignment="1">
      <alignment horizontal="center" vertical="center"/>
    </xf>
    <xf numFmtId="0" fontId="31" fillId="0" borderId="131" xfId="23" applyFont="1" applyBorder="1" applyAlignment="1">
      <alignment horizontal="left" vertical="center" wrapText="1"/>
    </xf>
  </cellXfs>
  <cellStyles count="24">
    <cellStyle name="Comma" xfId="1" builtinId="3"/>
    <cellStyle name="Comma 2" xfId="2" xr:uid="{00000000-0005-0000-0000-000001000000}"/>
    <cellStyle name="Comma 2 2" xfId="12" xr:uid="{00000000-0005-0000-0000-000002000000}"/>
    <cellStyle name="Hyperlink" xfId="10" builtinId="8"/>
    <cellStyle name="Hyperlink 2" xfId="13" xr:uid="{00000000-0005-0000-0000-000004000000}"/>
    <cellStyle name="Normal" xfId="0" builtinId="0"/>
    <cellStyle name="Normal 2" xfId="3" xr:uid="{00000000-0005-0000-0000-000006000000}"/>
    <cellStyle name="Normal 2 2" xfId="4" xr:uid="{00000000-0005-0000-0000-000007000000}"/>
    <cellStyle name="Normal 2 2 2" xfId="11" xr:uid="{00000000-0005-0000-0000-000008000000}"/>
    <cellStyle name="Normal 2 3" xfId="14" xr:uid="{00000000-0005-0000-0000-000009000000}"/>
    <cellStyle name="Normal 3" xfId="15" xr:uid="{00000000-0005-0000-0000-00000A000000}"/>
    <cellStyle name="Normal 3 2" xfId="9" xr:uid="{00000000-0005-0000-0000-00000B000000}"/>
    <cellStyle name="Normal 3 2 2" xfId="16" xr:uid="{00000000-0005-0000-0000-00000C000000}"/>
    <cellStyle name="Normal 4" xfId="17" xr:uid="{00000000-0005-0000-0000-00000D000000}"/>
    <cellStyle name="Normal 4 2" xfId="18" xr:uid="{00000000-0005-0000-0000-00000E000000}"/>
    <cellStyle name="Normal 5" xfId="19" xr:uid="{00000000-0005-0000-0000-00000F000000}"/>
    <cellStyle name="Normal 6" xfId="23" xr:uid="{00000000-0005-0000-0000-000010000000}"/>
    <cellStyle name="Normal_Sqdn_rqmnts" xfId="5" xr:uid="{00000000-0005-0000-0000-000011000000}"/>
    <cellStyle name="Normal_VF-VFA 18 May 01" xfId="6" xr:uid="{00000000-0005-0000-0000-000012000000}"/>
    <cellStyle name="Normal1" xfId="20" xr:uid="{00000000-0005-0000-0000-000013000000}"/>
    <cellStyle name="Normal2" xfId="21" xr:uid="{00000000-0005-0000-0000-000014000000}"/>
    <cellStyle name="Percent" xfId="8" builtinId="5"/>
    <cellStyle name="Percent 2" xfId="7" xr:uid="{00000000-0005-0000-0000-000016000000}"/>
    <cellStyle name="Percent 2 2" xfId="22" xr:uid="{00000000-0005-0000-0000-000017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3274029</xdr:colOff>
      <xdr:row>21</xdr:row>
      <xdr:rowOff>0</xdr:rowOff>
    </xdr:to>
    <xdr:sp macro="" textlink="">
      <xdr:nvSpPr>
        <xdr:cNvPr id="5" name="Text Box 65540">
          <a:extLst>
            <a:ext uri="{FF2B5EF4-FFF2-40B4-BE49-F238E27FC236}">
              <a16:creationId xmlns:a16="http://schemas.microsoft.com/office/drawing/2014/main" id="{00000000-0008-0000-0100-000005000000}"/>
            </a:ext>
          </a:extLst>
        </xdr:cNvPr>
        <xdr:cNvSpPr txBox="1">
          <a:spLocks noChangeArrowheads="1"/>
        </xdr:cNvSpPr>
      </xdr:nvSpPr>
      <xdr:spPr bwMode="auto">
        <a:xfrm>
          <a:off x="381000" y="9203531"/>
          <a:ext cx="4321779" cy="133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VAW E-2C (CVW)</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1.25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5</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100% T&amp;R Matrix = 27.5</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Sim Fidelity % = 32.3%</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Crew Composition = 1 ≥ L3 Pilot,1 ≥ L1 Pilot,  1 ≥ L3 NFO, 2 ≥ L1 NFO</a:t>
          </a:r>
          <a:endParaRPr lang="en-US">
            <a:effectLst/>
            <a:latin typeface="Arial" panose="020B0604020202020204" pitchFamily="34" charset="0"/>
            <a:cs typeface="Arial" panose="020B0604020202020204" pitchFamily="34" charset="0"/>
          </a:endParaRPr>
        </a:p>
      </xdr:txBody>
    </xdr:sp>
    <xdr:clientData/>
  </xdr:twoCellAnchor>
  <xdr:twoCellAnchor>
    <xdr:from>
      <xdr:col>73</xdr:col>
      <xdr:colOff>0</xdr:colOff>
      <xdr:row>1</xdr:row>
      <xdr:rowOff>0</xdr:rowOff>
    </xdr:from>
    <xdr:to>
      <xdr:col>82</xdr:col>
      <xdr:colOff>607217</xdr:colOff>
      <xdr:row>13</xdr:row>
      <xdr:rowOff>11906</xdr:rowOff>
    </xdr:to>
    <xdr:sp macro="" textlink="">
      <xdr:nvSpPr>
        <xdr:cNvPr id="15" name="Text Box 65540">
          <a:extLst>
            <a:ext uri="{FF2B5EF4-FFF2-40B4-BE49-F238E27FC236}">
              <a16:creationId xmlns:a16="http://schemas.microsoft.com/office/drawing/2014/main" id="{00000000-0008-0000-0100-000004000000}"/>
            </a:ext>
          </a:extLst>
        </xdr:cNvPr>
        <xdr:cNvSpPr txBox="1">
          <a:spLocks noChangeArrowheads="1"/>
        </xdr:cNvSpPr>
      </xdr:nvSpPr>
      <xdr:spPr bwMode="auto">
        <a:xfrm>
          <a:off x="31051500" y="440531"/>
          <a:ext cx="6072186" cy="8584406"/>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Notes</a:t>
          </a:r>
          <a:r>
            <a:rPr kumimoji="0" lang="en-US" sz="1000" b="1" i="0" u="none" strike="noStrike" kern="0" cap="none" spc="0" normalizeH="0" baseline="0" noProof="0">
              <a:ln>
                <a:noFill/>
              </a:ln>
              <a:solidFill>
                <a:srgbClr val="000000"/>
              </a:solidFill>
              <a:effectLst/>
              <a:uLnTx/>
              <a:uFillTx/>
              <a:latin typeface="Arial"/>
              <a:ea typeface="+mn-ea"/>
              <a:cs typeface="Arial"/>
            </a:rPr>
            <a:t>:</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The HARP, CVW Fallon and IADC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2.  MOB 213 NIGHT CV NIGHT RECOVERY confers credit for MOB 212 CV DAY RECOVERY requirement.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3.  Completion of a CCC 217 CSAR event confers credit  for FSO 201 SAR requirement.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4.  See Task-to-Sub-task List below.  Completion of any combination of sub-tasks fulfills parent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VAW Wing Training Manual (CACCLWINST 3500.1F) delineates specific requirements and applicable reporting guidelines. CACCLWINST 3500.1F can be downloaded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hlinkClick xmlns:r="http://schemas.openxmlformats.org/officeDocument/2006/relationships" r:id=""/>
            </a:rPr>
            <a:t>Directives and Instructions - ALL INSTRUCTIONS (deps.mil)</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a:p>
          <a:pPr marL="0" marR="0" lvl="0" indent="0" defTabSz="914400" rtl="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3265714</xdr:colOff>
      <xdr:row>21</xdr:row>
      <xdr:rowOff>0</xdr:rowOff>
    </xdr:to>
    <xdr:sp macro="" textlink="">
      <xdr:nvSpPr>
        <xdr:cNvPr id="5" name="Text Box 65540">
          <a:extLst>
            <a:ext uri="{FF2B5EF4-FFF2-40B4-BE49-F238E27FC236}">
              <a16:creationId xmlns:a16="http://schemas.microsoft.com/office/drawing/2014/main" id="{00000000-0008-0000-0200-000005000000}"/>
            </a:ext>
          </a:extLst>
        </xdr:cNvPr>
        <xdr:cNvSpPr txBox="1">
          <a:spLocks noChangeArrowheads="1"/>
        </xdr:cNvSpPr>
      </xdr:nvSpPr>
      <xdr:spPr bwMode="auto">
        <a:xfrm>
          <a:off x="381000" y="9203531"/>
          <a:ext cx="4313464" cy="1452563"/>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VAW E-2D (CVW)</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6</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100% T&amp;R Matrix = 27.9</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Sim Fidelity % = 34.0%</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Crew Composition = 1 ≥ L3 Pilot,1 ≥ L1 Pilot,  1 ≥ L3 NFO, 2 ≥ L1 NFO</a:t>
          </a:r>
          <a:endParaRPr lang="en-US">
            <a:effectLst/>
            <a:latin typeface="Arial" panose="020B0604020202020204" pitchFamily="34" charset="0"/>
            <a:cs typeface="Arial" panose="020B0604020202020204" pitchFamily="34" charset="0"/>
          </a:endParaRPr>
        </a:p>
      </xdr:txBody>
    </xdr:sp>
    <xdr:clientData/>
  </xdr:twoCellAnchor>
  <xdr:twoCellAnchor>
    <xdr:from>
      <xdr:col>78</xdr:col>
      <xdr:colOff>0</xdr:colOff>
      <xdr:row>1</xdr:row>
      <xdr:rowOff>0</xdr:rowOff>
    </xdr:from>
    <xdr:to>
      <xdr:col>88</xdr:col>
      <xdr:colOff>0</xdr:colOff>
      <xdr:row>12</xdr:row>
      <xdr:rowOff>380999</xdr:rowOff>
    </xdr:to>
    <xdr:sp macro="" textlink="">
      <xdr:nvSpPr>
        <xdr:cNvPr id="9" name="Text Box 65540">
          <a:extLst>
            <a:ext uri="{FF2B5EF4-FFF2-40B4-BE49-F238E27FC236}">
              <a16:creationId xmlns:a16="http://schemas.microsoft.com/office/drawing/2014/main" id="{00000000-0008-0000-0200-000006000000}"/>
            </a:ext>
          </a:extLst>
        </xdr:cNvPr>
        <xdr:cNvSpPr txBox="1">
          <a:spLocks noChangeArrowheads="1"/>
        </xdr:cNvSpPr>
      </xdr:nvSpPr>
      <xdr:spPr bwMode="auto">
        <a:xfrm>
          <a:off x="32400875" y="444500"/>
          <a:ext cx="6032500" cy="8572499"/>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The HARP, CVW Fallon and IADC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2.  MOB 213 NIGHT CV NIGHT RECOVERY confers credit for MOB 212 CV DAY RECOVERY requirement.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Completion of a CCC 217 CSAR event confers credit for FSO 201 SAR requirement.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4.  See Task-to-Sub-task List below.  Completion of any combination of sub-tasks fulfills parent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VAW Wing Training Manual (CACCLWINST 3500.1F) delineates specific requirements and applicable reporting guidelines. CACCLWINST 3500.1F can be downloaded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https://cpf.portal.navy.mil/sites/cnap-cmds/CACCLW/Directives/3500.1F.pdf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6. P</a:t>
          </a:r>
          <a:r>
            <a:rPr lang="en-US" sz="1100" baseline="0">
              <a:solidFill>
                <a:sysClr val="windowText" lastClr="000000"/>
              </a:solidFill>
              <a:effectLst/>
              <a:latin typeface="+mn-lt"/>
              <a:ea typeface="+mn-ea"/>
              <a:cs typeface="+mn-cs"/>
            </a:rPr>
            <a:t>laceholder for future capability</a:t>
          </a:r>
          <a:endParaRPr lang="en-US" sz="100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3265714</xdr:colOff>
      <xdr:row>21</xdr:row>
      <xdr:rowOff>0</xdr:rowOff>
    </xdr:to>
    <xdr:sp macro="" textlink="">
      <xdr:nvSpPr>
        <xdr:cNvPr id="6" name="Text Box 65540">
          <a:extLst>
            <a:ext uri="{FF2B5EF4-FFF2-40B4-BE49-F238E27FC236}">
              <a16:creationId xmlns:a16="http://schemas.microsoft.com/office/drawing/2014/main" id="{00000000-0008-0000-0300-000003000000}"/>
            </a:ext>
          </a:extLst>
        </xdr:cNvPr>
        <xdr:cNvSpPr txBox="1">
          <a:spLocks noChangeArrowheads="1"/>
        </xdr:cNvSpPr>
      </xdr:nvSpPr>
      <xdr:spPr bwMode="auto">
        <a:xfrm>
          <a:off x="381000" y="9203531"/>
          <a:ext cx="4313464" cy="133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VAW E-2D (CVW)</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6</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100% T&amp;R Matrix = 27.9</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Sim Fidelity % = 34.6%</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Crew Composition = 1 ≥ L3 Pilot,1 ≥ L1 Pilot,  1 ≥ L3 NFO, 2 ≥ L1 NFO</a:t>
          </a:r>
          <a:endParaRPr lang="en-US">
            <a:effectLst/>
            <a:latin typeface="Arial" panose="020B0604020202020204" pitchFamily="34" charset="0"/>
            <a:cs typeface="Arial" panose="020B0604020202020204" pitchFamily="34" charset="0"/>
          </a:endParaRPr>
        </a:p>
      </xdr:txBody>
    </xdr:sp>
    <xdr:clientData/>
  </xdr:twoCellAnchor>
  <xdr:twoCellAnchor>
    <xdr:from>
      <xdr:col>81</xdr:col>
      <xdr:colOff>1</xdr:colOff>
      <xdr:row>1</xdr:row>
      <xdr:rowOff>0</xdr:rowOff>
    </xdr:from>
    <xdr:to>
      <xdr:col>91</xdr:col>
      <xdr:colOff>1</xdr:colOff>
      <xdr:row>13</xdr:row>
      <xdr:rowOff>-1</xdr:rowOff>
    </xdr:to>
    <xdr:sp macro="" textlink="">
      <xdr:nvSpPr>
        <xdr:cNvPr id="10" name="Text Box 65540">
          <a:extLst>
            <a:ext uri="{FF2B5EF4-FFF2-40B4-BE49-F238E27FC236}">
              <a16:creationId xmlns:a16="http://schemas.microsoft.com/office/drawing/2014/main" id="{00000000-0008-0000-0300-000002000000}"/>
            </a:ext>
          </a:extLst>
        </xdr:cNvPr>
        <xdr:cNvSpPr txBox="1">
          <a:spLocks noChangeArrowheads="1"/>
        </xdr:cNvSpPr>
      </xdr:nvSpPr>
      <xdr:spPr bwMode="auto">
        <a:xfrm>
          <a:off x="33732108" y="435429"/>
          <a:ext cx="5959929" cy="8572499"/>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The HARP, CVW Fallon and IADC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rtl="0" eaLnBrk="1" fontAlgn="auto" latinLnBrk="0" hangingPunct="1"/>
          <a:r>
            <a:rPr lang="en-US" sz="1000">
              <a:solidFill>
                <a:sysClr val="windowText" lastClr="000000"/>
              </a:solidFill>
              <a:effectLst/>
              <a:latin typeface="Arial" panose="020B0604020202020204" pitchFamily="34" charset="0"/>
              <a:ea typeface="+mn-ea"/>
              <a:cs typeface="Arial" panose="020B0604020202020204" pitchFamily="34" charset="0"/>
            </a:rPr>
            <a:t>2.  Night</a:t>
          </a:r>
          <a:r>
            <a:rPr lang="en-US" sz="1000" baseline="0">
              <a:solidFill>
                <a:sysClr val="windowText" lastClr="000000"/>
              </a:solidFill>
              <a:effectLst/>
              <a:latin typeface="Arial" panose="020B0604020202020204" pitchFamily="34" charset="0"/>
              <a:ea typeface="+mn-ea"/>
              <a:cs typeface="Arial" panose="020B0604020202020204" pitchFamily="34" charset="0"/>
            </a:rPr>
            <a:t> Flight Task can confer credit for Day Flight Task requirement. </a:t>
          </a:r>
          <a:endParaRPr lang="en-US" sz="10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Completion of a CCC 217 CSAR event confers credit for FSO 201 SAR requirement.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4.  See Task-to-Sub-task List below.  Completion of any combination of sub-tasks fulfills parent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VAW Wing Training Manual (CACCLWINST 3500.1F) delineates specific requirements and applicable reporting guidelines. CACCLWINST 3500.1F can be downloaded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https://cpf.portal.navy.mil/sites/cnap-cmds/CACCLW/Directives/3500.1F.pdf</a:t>
          </a:r>
          <a:endParaRPr kumimoji="0" lang="en-US" sz="1000" b="0" i="0" u="none" strike="noStrike" kern="0" cap="none" spc="0" normalizeH="0" baseline="0" noProof="0">
            <a:ln>
              <a:noFill/>
            </a:ln>
            <a:solidFill>
              <a:sysClr val="windowText" lastClr="000000"/>
            </a:solidFill>
            <a:effectLst/>
            <a:uLnTx/>
            <a:uFillTx/>
            <a:latin typeface="Arial"/>
            <a:ea typeface="+mn-ea"/>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mn-ea"/>
            <a:cs typeface="Times New Roman"/>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6. P</a:t>
          </a:r>
          <a:r>
            <a:rPr lang="en-US" sz="1100" baseline="0">
              <a:solidFill>
                <a:sysClr val="windowText" lastClr="000000"/>
              </a:solidFill>
              <a:effectLst/>
              <a:latin typeface="+mn-lt"/>
              <a:ea typeface="+mn-ea"/>
              <a:cs typeface="+mn-cs"/>
            </a:rPr>
            <a:t>laceholder for future capability</a:t>
          </a:r>
          <a:endParaRPr lang="en-US" sz="10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3143250</xdr:colOff>
      <xdr:row>20</xdr:row>
      <xdr:rowOff>190499</xdr:rowOff>
    </xdr:to>
    <xdr:sp macro="" textlink="">
      <xdr:nvSpPr>
        <xdr:cNvPr id="5" name="Text Box 65540">
          <a:extLst>
            <a:ext uri="{FF2B5EF4-FFF2-40B4-BE49-F238E27FC236}">
              <a16:creationId xmlns:a16="http://schemas.microsoft.com/office/drawing/2014/main" id="{00000000-0008-0000-0400-000005000000}"/>
            </a:ext>
          </a:extLst>
        </xdr:cNvPr>
        <xdr:cNvSpPr txBox="1">
          <a:spLocks noChangeArrowheads="1"/>
        </xdr:cNvSpPr>
      </xdr:nvSpPr>
      <xdr:spPr bwMode="auto">
        <a:xfrm>
          <a:off x="381000" y="9203531"/>
          <a:ext cx="4191000" cy="1333499"/>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VAW E-2D (FDNF)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6</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100% T&amp;R Matrix = 27.9</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Sim Fidelity % = 31.9%</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Arial" panose="020B0604020202020204" pitchFamily="34" charset="0"/>
              <a:ea typeface="+mn-ea"/>
              <a:cs typeface="Arial" panose="020B0604020202020204" pitchFamily="34" charset="0"/>
            </a:rPr>
            <a:t>Crew Composition = 1 ≥ L3 Pilot,1 ≥ L1 Pilot,  1 ≥ L3 NFO, 2 ≥ L1 NFO</a:t>
          </a:r>
          <a:endParaRPr lang="en-US">
            <a:effectLst/>
            <a:latin typeface="Arial" panose="020B0604020202020204" pitchFamily="34" charset="0"/>
            <a:cs typeface="Arial" panose="020B0604020202020204" pitchFamily="34" charset="0"/>
          </a:endParaRPr>
        </a:p>
      </xdr:txBody>
    </xdr:sp>
    <xdr:clientData/>
  </xdr:twoCellAnchor>
  <xdr:twoCellAnchor>
    <xdr:from>
      <xdr:col>74</xdr:col>
      <xdr:colOff>0</xdr:colOff>
      <xdr:row>1</xdr:row>
      <xdr:rowOff>0</xdr:rowOff>
    </xdr:from>
    <xdr:to>
      <xdr:col>84</xdr:col>
      <xdr:colOff>0</xdr:colOff>
      <xdr:row>13</xdr:row>
      <xdr:rowOff>0</xdr:rowOff>
    </xdr:to>
    <xdr:sp macro="" textlink="">
      <xdr:nvSpPr>
        <xdr:cNvPr id="9" name="Text Box 65540">
          <a:extLst>
            <a:ext uri="{FF2B5EF4-FFF2-40B4-BE49-F238E27FC236}">
              <a16:creationId xmlns:a16="http://schemas.microsoft.com/office/drawing/2014/main" id="{00000000-0008-0000-0400-000004000000}"/>
            </a:ext>
          </a:extLst>
        </xdr:cNvPr>
        <xdr:cNvSpPr txBox="1">
          <a:spLocks noChangeArrowheads="1"/>
        </xdr:cNvSpPr>
      </xdr:nvSpPr>
      <xdr:spPr bwMode="auto">
        <a:xfrm>
          <a:off x="31337250" y="440531"/>
          <a:ext cx="6072188" cy="8572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The HARP, CVW Fallon and IADC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Night Flight Task can confer credit for Day Flight Task requirement.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Completion of a CCC 217 CSAR event confers credit for FSO 201 SAR requirement.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4.  See Task-to-Sub-task List below.  Completion of any combination of sub-tasks fulfills parent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VAW Wing Training Manual (CACCLWINST 3500.1F) delineates specific requirements and applicable reporting guidelines. CACCLWINST 3500.1F can be downloaded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https://cpf.portal.navy.mil/sites/cnap-cmds/CACCLW/Directives/3500.1F.pdf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6. P</a:t>
          </a:r>
          <a:r>
            <a:rPr lang="en-US" sz="1100" baseline="0">
              <a:solidFill>
                <a:sysClr val="windowText" lastClr="000000"/>
              </a:solidFill>
              <a:effectLst/>
              <a:latin typeface="+mn-lt"/>
              <a:ea typeface="+mn-ea"/>
              <a:cs typeface="+mn-cs"/>
            </a:rPr>
            <a:t>laceholder for future capability</a:t>
          </a:r>
          <a:endParaRPr lang="en-US"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226222</xdr:colOff>
      <xdr:row>84</xdr:row>
      <xdr:rowOff>83357</xdr:rowOff>
    </xdr:from>
    <xdr:ext cx="2629438" cy="342786"/>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160172" y="16333007"/>
          <a:ext cx="262943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 Asterisk</a:t>
          </a:r>
          <a:r>
            <a:rPr lang="en-US" sz="1600" baseline="0"/>
            <a:t> indicates E-2D only</a:t>
          </a:r>
          <a:endParaRPr lang="en-US" sz="16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17</xdr:col>
      <xdr:colOff>1310</xdr:colOff>
      <xdr:row>10</xdr:row>
      <xdr:rowOff>190500</xdr:rowOff>
    </xdr:from>
    <xdr:to>
      <xdr:col>17</xdr:col>
      <xdr:colOff>332303</xdr:colOff>
      <xdr:row>12</xdr:row>
      <xdr:rowOff>1524</xdr:rowOff>
    </xdr:to>
    <xdr:sp macro="" textlink="">
      <xdr:nvSpPr>
        <xdr:cNvPr id="2" name="Pentagon 1">
          <a:extLst>
            <a:ext uri="{FF2B5EF4-FFF2-40B4-BE49-F238E27FC236}">
              <a16:creationId xmlns:a16="http://schemas.microsoft.com/office/drawing/2014/main" id="{00000000-0008-0000-0700-000002000000}"/>
            </a:ext>
          </a:extLst>
        </xdr:cNvPr>
        <xdr:cNvSpPr/>
      </xdr:nvSpPr>
      <xdr:spPr>
        <a:xfrm>
          <a:off x="10364510" y="2095500"/>
          <a:ext cx="330993" cy="192024"/>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817</xdr:colOff>
      <xdr:row>11</xdr:row>
      <xdr:rowOff>189422</xdr:rowOff>
    </xdr:from>
    <xdr:to>
      <xdr:col>17</xdr:col>
      <xdr:colOff>333263</xdr:colOff>
      <xdr:row>13</xdr:row>
      <xdr:rowOff>446</xdr:rowOff>
    </xdr:to>
    <xdr:sp macro="" textlink="">
      <xdr:nvSpPr>
        <xdr:cNvPr id="3" name="Pentagon 2">
          <a:extLst>
            <a:ext uri="{FF2B5EF4-FFF2-40B4-BE49-F238E27FC236}">
              <a16:creationId xmlns:a16="http://schemas.microsoft.com/office/drawing/2014/main" id="{00000000-0008-0000-0700-000003000000}"/>
            </a:ext>
          </a:extLst>
        </xdr:cNvPr>
        <xdr:cNvSpPr/>
      </xdr:nvSpPr>
      <xdr:spPr>
        <a:xfrm>
          <a:off x="10364017" y="2284922"/>
          <a:ext cx="332446" cy="192024"/>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1199</xdr:colOff>
      <xdr:row>13</xdr:row>
      <xdr:rowOff>189077</xdr:rowOff>
    </xdr:from>
    <xdr:to>
      <xdr:col>17</xdr:col>
      <xdr:colOff>332192</xdr:colOff>
      <xdr:row>14</xdr:row>
      <xdr:rowOff>199745</xdr:rowOff>
    </xdr:to>
    <xdr:sp macro="" textlink="">
      <xdr:nvSpPr>
        <xdr:cNvPr id="4" name="Pentagon 3">
          <a:extLst>
            <a:ext uri="{FF2B5EF4-FFF2-40B4-BE49-F238E27FC236}">
              <a16:creationId xmlns:a16="http://schemas.microsoft.com/office/drawing/2014/main" id="{00000000-0008-0000-0700-000004000000}"/>
            </a:ext>
          </a:extLst>
        </xdr:cNvPr>
        <xdr:cNvSpPr/>
      </xdr:nvSpPr>
      <xdr:spPr>
        <a:xfrm>
          <a:off x="10364399" y="2665577"/>
          <a:ext cx="330993" cy="191643"/>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1310</xdr:colOff>
      <xdr:row>55</xdr:row>
      <xdr:rowOff>190500</xdr:rowOff>
    </xdr:from>
    <xdr:to>
      <xdr:col>17</xdr:col>
      <xdr:colOff>332303</xdr:colOff>
      <xdr:row>57</xdr:row>
      <xdr:rowOff>1524</xdr:rowOff>
    </xdr:to>
    <xdr:sp macro="" textlink="">
      <xdr:nvSpPr>
        <xdr:cNvPr id="5" name="Pentagon 4">
          <a:extLst>
            <a:ext uri="{FF2B5EF4-FFF2-40B4-BE49-F238E27FC236}">
              <a16:creationId xmlns:a16="http://schemas.microsoft.com/office/drawing/2014/main" id="{00000000-0008-0000-0700-000005000000}"/>
            </a:ext>
          </a:extLst>
        </xdr:cNvPr>
        <xdr:cNvSpPr/>
      </xdr:nvSpPr>
      <xdr:spPr>
        <a:xfrm>
          <a:off x="10364510" y="10668000"/>
          <a:ext cx="330993" cy="192024"/>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817</xdr:colOff>
      <xdr:row>56</xdr:row>
      <xdr:rowOff>189422</xdr:rowOff>
    </xdr:from>
    <xdr:to>
      <xdr:col>17</xdr:col>
      <xdr:colOff>333263</xdr:colOff>
      <xdr:row>58</xdr:row>
      <xdr:rowOff>446</xdr:rowOff>
    </xdr:to>
    <xdr:sp macro="" textlink="">
      <xdr:nvSpPr>
        <xdr:cNvPr id="6" name="Pentagon 5">
          <a:extLst>
            <a:ext uri="{FF2B5EF4-FFF2-40B4-BE49-F238E27FC236}">
              <a16:creationId xmlns:a16="http://schemas.microsoft.com/office/drawing/2014/main" id="{00000000-0008-0000-0700-000006000000}"/>
            </a:ext>
          </a:extLst>
        </xdr:cNvPr>
        <xdr:cNvSpPr/>
      </xdr:nvSpPr>
      <xdr:spPr>
        <a:xfrm>
          <a:off x="10364017" y="10857422"/>
          <a:ext cx="332446" cy="192024"/>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1199</xdr:colOff>
      <xdr:row>58</xdr:row>
      <xdr:rowOff>189077</xdr:rowOff>
    </xdr:from>
    <xdr:to>
      <xdr:col>17</xdr:col>
      <xdr:colOff>332192</xdr:colOff>
      <xdr:row>59</xdr:row>
      <xdr:rowOff>199745</xdr:rowOff>
    </xdr:to>
    <xdr:sp macro="" textlink="">
      <xdr:nvSpPr>
        <xdr:cNvPr id="7" name="Pentagon 6">
          <a:extLst>
            <a:ext uri="{FF2B5EF4-FFF2-40B4-BE49-F238E27FC236}">
              <a16:creationId xmlns:a16="http://schemas.microsoft.com/office/drawing/2014/main" id="{00000000-0008-0000-0700-000007000000}"/>
            </a:ext>
          </a:extLst>
        </xdr:cNvPr>
        <xdr:cNvSpPr/>
      </xdr:nvSpPr>
      <xdr:spPr>
        <a:xfrm>
          <a:off x="10364399" y="11238077"/>
          <a:ext cx="330993" cy="191643"/>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1199</xdr:colOff>
      <xdr:row>37</xdr:row>
      <xdr:rowOff>189077</xdr:rowOff>
    </xdr:from>
    <xdr:to>
      <xdr:col>17</xdr:col>
      <xdr:colOff>332192</xdr:colOff>
      <xdr:row>38</xdr:row>
      <xdr:rowOff>199745</xdr:rowOff>
    </xdr:to>
    <xdr:sp macro="" textlink="">
      <xdr:nvSpPr>
        <xdr:cNvPr id="8" name="Pentagon 7">
          <a:extLst>
            <a:ext uri="{FF2B5EF4-FFF2-40B4-BE49-F238E27FC236}">
              <a16:creationId xmlns:a16="http://schemas.microsoft.com/office/drawing/2014/main" id="{00000000-0008-0000-0700-000008000000}"/>
            </a:ext>
          </a:extLst>
        </xdr:cNvPr>
        <xdr:cNvSpPr/>
      </xdr:nvSpPr>
      <xdr:spPr>
        <a:xfrm>
          <a:off x="10364399" y="7237577"/>
          <a:ext cx="330993" cy="191643"/>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1199</xdr:colOff>
      <xdr:row>78</xdr:row>
      <xdr:rowOff>189077</xdr:rowOff>
    </xdr:from>
    <xdr:to>
      <xdr:col>17</xdr:col>
      <xdr:colOff>332192</xdr:colOff>
      <xdr:row>79</xdr:row>
      <xdr:rowOff>199745</xdr:rowOff>
    </xdr:to>
    <xdr:sp macro="" textlink="">
      <xdr:nvSpPr>
        <xdr:cNvPr id="9" name="Pentagon 8">
          <a:extLst>
            <a:ext uri="{FF2B5EF4-FFF2-40B4-BE49-F238E27FC236}">
              <a16:creationId xmlns:a16="http://schemas.microsoft.com/office/drawing/2014/main" id="{00000000-0008-0000-0700-000009000000}"/>
            </a:ext>
          </a:extLst>
        </xdr:cNvPr>
        <xdr:cNvSpPr/>
      </xdr:nvSpPr>
      <xdr:spPr>
        <a:xfrm>
          <a:off x="10364399" y="15048077"/>
          <a:ext cx="330993" cy="191643"/>
        </a:xfrm>
        <a:prstGeom prst="homePlat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tabSelected="1" workbookViewId="0">
      <selection activeCell="A29" sqref="A29"/>
    </sheetView>
  </sheetViews>
  <sheetFormatPr defaultColWidth="9.140625" defaultRowHeight="15" x14ac:dyDescent="0.25"/>
  <cols>
    <col min="1" max="1" width="57.85546875" style="209" bestFit="1" customWidth="1"/>
    <col min="2" max="2" width="11.42578125" style="209" customWidth="1"/>
    <col min="3" max="3" width="80.7109375" style="209" customWidth="1"/>
    <col min="4" max="16384" width="9.140625" style="209"/>
  </cols>
  <sheetData>
    <row r="1" spans="1:3" ht="15.75" thickBot="1" x14ac:dyDescent="0.3">
      <c r="A1" s="207" t="s">
        <v>0</v>
      </c>
      <c r="B1" s="208" t="s">
        <v>1</v>
      </c>
    </row>
    <row r="2" spans="1:3" x14ac:dyDescent="0.25">
      <c r="A2" s="210" t="s">
        <v>2</v>
      </c>
      <c r="B2" s="211">
        <v>44825</v>
      </c>
      <c r="C2" s="212" t="str">
        <f t="shared" ref="C2:C11" ca="1" si="0">IF(B2&gt;NOW()-90," ! NEW","")</f>
        <v xml:space="preserve"> ! NEW</v>
      </c>
    </row>
    <row r="3" spans="1:3" x14ac:dyDescent="0.25">
      <c r="A3" s="210" t="s">
        <v>3</v>
      </c>
      <c r="B3" s="213">
        <v>44825</v>
      </c>
      <c r="C3" s="212" t="str">
        <f t="shared" ca="1" si="0"/>
        <v xml:space="preserve"> ! NEW</v>
      </c>
    </row>
    <row r="4" spans="1:3" x14ac:dyDescent="0.25">
      <c r="A4" s="210" t="s">
        <v>4</v>
      </c>
      <c r="B4" s="679">
        <v>44825</v>
      </c>
      <c r="C4" s="212" t="str">
        <f t="shared" ca="1" si="0"/>
        <v xml:space="preserve"> ! NEW</v>
      </c>
    </row>
    <row r="5" spans="1:3" x14ac:dyDescent="0.25">
      <c r="A5" s="210" t="s">
        <v>5</v>
      </c>
      <c r="B5" s="679">
        <v>44825</v>
      </c>
      <c r="C5" s="212" t="str">
        <f t="shared" ca="1" si="0"/>
        <v xml:space="preserve"> ! NEW</v>
      </c>
    </row>
    <row r="6" spans="1:3" x14ac:dyDescent="0.25">
      <c r="A6" s="210" t="s">
        <v>6</v>
      </c>
      <c r="B6" s="213">
        <v>43577</v>
      </c>
      <c r="C6" s="212" t="str">
        <f t="shared" ca="1" si="0"/>
        <v/>
      </c>
    </row>
    <row r="7" spans="1:3" x14ac:dyDescent="0.25">
      <c r="A7" s="210" t="s">
        <v>7</v>
      </c>
      <c r="B7" s="213">
        <v>44148</v>
      </c>
      <c r="C7" s="212" t="str">
        <f t="shared" ca="1" si="0"/>
        <v/>
      </c>
    </row>
    <row r="8" spans="1:3" x14ac:dyDescent="0.25">
      <c r="A8" s="210" t="s">
        <v>8</v>
      </c>
      <c r="B8" s="213">
        <v>43577</v>
      </c>
      <c r="C8" s="212" t="str">
        <f t="shared" ca="1" si="0"/>
        <v/>
      </c>
    </row>
    <row r="9" spans="1:3" x14ac:dyDescent="0.25">
      <c r="A9" s="210" t="s">
        <v>9</v>
      </c>
      <c r="B9" s="213">
        <v>43577</v>
      </c>
      <c r="C9" s="212" t="str">
        <f t="shared" ca="1" si="0"/>
        <v/>
      </c>
    </row>
    <row r="10" spans="1:3" x14ac:dyDescent="0.25">
      <c r="A10" s="214"/>
      <c r="B10" s="213"/>
      <c r="C10" s="212" t="str">
        <f t="shared" ca="1" si="0"/>
        <v/>
      </c>
    </row>
    <row r="11" spans="1:3" ht="15.75" thickBot="1" x14ac:dyDescent="0.3">
      <c r="A11" s="215"/>
      <c r="B11" s="216"/>
      <c r="C11" s="212" t="str">
        <f t="shared" ca="1" si="0"/>
        <v/>
      </c>
    </row>
    <row r="12" spans="1:3" x14ac:dyDescent="0.25">
      <c r="A12" s="217"/>
      <c r="B12" s="218"/>
    </row>
    <row r="13" spans="1:3" ht="15.75" thickBot="1" x14ac:dyDescent="0.3">
      <c r="A13" s="217"/>
      <c r="B13" s="218"/>
    </row>
    <row r="14" spans="1:3" x14ac:dyDescent="0.25">
      <c r="A14" s="708" t="s">
        <v>10</v>
      </c>
      <c r="B14" s="709"/>
      <c r="C14" s="710"/>
    </row>
    <row r="15" spans="1:3" ht="15.75" thickBot="1" x14ac:dyDescent="0.3">
      <c r="A15" s="680" t="s">
        <v>11</v>
      </c>
      <c r="B15" s="681" t="s">
        <v>12</v>
      </c>
      <c r="C15" s="682" t="s">
        <v>13</v>
      </c>
    </row>
    <row r="16" spans="1:3" x14ac:dyDescent="0.25">
      <c r="A16" s="683" t="s">
        <v>14</v>
      </c>
      <c r="B16" s="684">
        <v>44825</v>
      </c>
      <c r="C16" s="685" t="s">
        <v>15</v>
      </c>
    </row>
    <row r="17" spans="1:3" x14ac:dyDescent="0.25">
      <c r="A17" s="686" t="s">
        <v>14</v>
      </c>
      <c r="B17" s="687">
        <v>44825</v>
      </c>
      <c r="C17" s="688" t="s">
        <v>16</v>
      </c>
    </row>
    <row r="18" spans="1:3" x14ac:dyDescent="0.25">
      <c r="A18" s="686" t="s">
        <v>14</v>
      </c>
      <c r="B18" s="687">
        <v>44825</v>
      </c>
      <c r="C18" s="688" t="s">
        <v>17</v>
      </c>
    </row>
    <row r="19" spans="1:3" x14ac:dyDescent="0.25">
      <c r="A19" s="689" t="s">
        <v>14</v>
      </c>
      <c r="B19" s="687">
        <v>44825</v>
      </c>
      <c r="C19" s="690" t="s">
        <v>18</v>
      </c>
    </row>
    <row r="20" spans="1:3" ht="15.75" thickBot="1" x14ac:dyDescent="0.3">
      <c r="A20" s="691" t="s">
        <v>14</v>
      </c>
      <c r="B20" s="692">
        <v>44825</v>
      </c>
      <c r="C20" s="693" t="s">
        <v>19</v>
      </c>
    </row>
  </sheetData>
  <mergeCells count="1">
    <mergeCell ref="A14:C14"/>
  </mergeCells>
  <hyperlinks>
    <hyperlink ref="A2" location="'E-2C HE2K 4PAA v220921'!Print_Area" display="E-2C HE2K 4PAA v220921" xr:uid="{00000000-0004-0000-0000-000000000000}"/>
    <hyperlink ref="A3" location="'E-2D 5PAA v220921'!Print_Area" display="E-2D 5PAA v220921" xr:uid="{00000000-0004-0000-0000-000001000000}"/>
    <hyperlink ref="A5" location="'E-2D 5PAA FDNF v220921'!Print_Area" display="E-2D 5PAA FDNF v220921" xr:uid="{00000000-0004-0000-0000-000002000000}"/>
    <hyperlink ref="A6" location="'FRS Baseline v190422'!Print_Area" display="FRS Baseline" xr:uid="{00000000-0004-0000-0000-000003000000}"/>
    <hyperlink ref="A8" location="'ACTC Mapping v190422'!A1" display="ACTC Mapping" xr:uid="{00000000-0004-0000-0000-000004000000}"/>
    <hyperlink ref="A9" location="'ACTC Syllabus V6 v190422'!A1" display="ACTC Syllabus" xr:uid="{00000000-0004-0000-0000-000005000000}"/>
    <hyperlink ref="A4" location="'E-2D 5PAA AR v220921'!Print_Area" display="E-2D 5PAA AR v220921" xr:uid="{00000000-0004-0000-0000-000006000000}"/>
    <hyperlink ref="A7" location="'FRS Baseline - AR v201113'!Print_Area" display="FRS Baseline - AR" xr:uid="{00000000-0004-0000-0000-000007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L99"/>
  <sheetViews>
    <sheetView zoomScale="70" zoomScaleNormal="70" zoomScaleSheetLayoutView="75" workbookViewId="0">
      <selection activeCell="B2" sqref="B2"/>
    </sheetView>
  </sheetViews>
  <sheetFormatPr defaultColWidth="9.140625" defaultRowHeight="12" customHeight="1" x14ac:dyDescent="0.2"/>
  <cols>
    <col min="1" max="1" width="5.7109375" style="3" customWidth="1"/>
    <col min="2" max="2" width="15.7109375" style="2" customWidth="1"/>
    <col min="3" max="3" width="60.7109375" style="2" customWidth="1"/>
    <col min="4" max="6" width="5.7109375" style="38" customWidth="1"/>
    <col min="7" max="14" width="5.7109375" style="2" customWidth="1"/>
    <col min="15" max="17" width="5.7109375" style="38" customWidth="1"/>
    <col min="18" max="18" width="5.7109375" style="30" customWidth="1"/>
    <col min="19" max="19" width="5.7109375" style="1" customWidth="1"/>
    <col min="20" max="40" width="5.28515625" style="18" customWidth="1"/>
    <col min="41" max="42" width="5.28515625" style="3" customWidth="1"/>
    <col min="43" max="43" width="5.28515625" style="18" customWidth="1"/>
    <col min="44" max="71" width="5.28515625" style="3" customWidth="1"/>
    <col min="72" max="73" width="6.7109375" style="3" customWidth="1"/>
    <col min="74" max="16384" width="9.140625" style="3"/>
  </cols>
  <sheetData>
    <row r="1" spans="1:83" ht="35.1" customHeight="1" thickBot="1" x14ac:dyDescent="0.3">
      <c r="A1" s="662"/>
      <c r="B1" s="644"/>
      <c r="C1" s="645"/>
      <c r="D1" s="725" t="s">
        <v>20</v>
      </c>
      <c r="E1" s="726"/>
      <c r="F1" s="726"/>
      <c r="G1" s="726"/>
      <c r="H1" s="726"/>
      <c r="I1" s="726"/>
      <c r="J1" s="726"/>
      <c r="K1" s="726"/>
      <c r="L1" s="726"/>
      <c r="M1" s="726"/>
      <c r="N1" s="726"/>
      <c r="O1" s="726"/>
      <c r="P1" s="726"/>
      <c r="Q1" s="726"/>
      <c r="R1" s="726"/>
      <c r="S1" s="719" t="s">
        <v>21</v>
      </c>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1"/>
    </row>
    <row r="2" spans="1:83" s="34" customFormat="1" ht="75" customHeight="1" thickBot="1" x14ac:dyDescent="0.3">
      <c r="C2" s="642"/>
      <c r="D2" s="643"/>
      <c r="E2" s="731" t="s">
        <v>22</v>
      </c>
      <c r="F2" s="732"/>
      <c r="G2" s="732"/>
      <c r="H2" s="732"/>
      <c r="I2" s="732"/>
      <c r="J2" s="732"/>
      <c r="K2" s="732"/>
      <c r="L2" s="732"/>
      <c r="M2" s="732"/>
      <c r="N2" s="733"/>
      <c r="O2" s="727" t="s">
        <v>23</v>
      </c>
      <c r="P2" s="728"/>
      <c r="Q2" s="729"/>
      <c r="R2" s="730"/>
      <c r="S2" s="144"/>
      <c r="T2" s="33" t="s">
        <v>24</v>
      </c>
      <c r="U2" s="22" t="s">
        <v>25</v>
      </c>
      <c r="V2" s="21" t="s">
        <v>26</v>
      </c>
      <c r="W2" s="22" t="s">
        <v>27</v>
      </c>
      <c r="X2" s="21" t="s">
        <v>28</v>
      </c>
      <c r="Y2" s="22" t="s">
        <v>29</v>
      </c>
      <c r="Z2" s="21" t="s">
        <v>30</v>
      </c>
      <c r="AA2" s="22" t="s">
        <v>31</v>
      </c>
      <c r="AB2" s="21" t="s">
        <v>32</v>
      </c>
      <c r="AC2" s="22" t="s">
        <v>33</v>
      </c>
      <c r="AD2" s="21" t="s">
        <v>34</v>
      </c>
      <c r="AE2" s="22" t="s">
        <v>35</v>
      </c>
      <c r="AF2" s="21" t="s">
        <v>36</v>
      </c>
      <c r="AG2" s="22" t="s">
        <v>37</v>
      </c>
      <c r="AH2" s="21" t="s">
        <v>38</v>
      </c>
      <c r="AI2" s="22" t="s">
        <v>39</v>
      </c>
      <c r="AJ2" s="21" t="s">
        <v>40</v>
      </c>
      <c r="AK2" s="22" t="s">
        <v>41</v>
      </c>
      <c r="AL2" s="21" t="s">
        <v>42</v>
      </c>
      <c r="AM2" s="22" t="s">
        <v>43</v>
      </c>
      <c r="AN2" s="21" t="s">
        <v>44</v>
      </c>
      <c r="AO2" s="22" t="s">
        <v>45</v>
      </c>
      <c r="AP2" s="21" t="s">
        <v>46</v>
      </c>
      <c r="AQ2" s="22" t="s">
        <v>47</v>
      </c>
      <c r="AR2" s="21" t="s">
        <v>48</v>
      </c>
      <c r="AS2" s="22" t="s">
        <v>49</v>
      </c>
      <c r="AT2" s="21" t="s">
        <v>50</v>
      </c>
      <c r="AU2" s="22" t="s">
        <v>51</v>
      </c>
      <c r="AV2" s="21" t="s">
        <v>52</v>
      </c>
      <c r="AW2" s="22" t="s">
        <v>53</v>
      </c>
      <c r="AX2" s="21" t="s">
        <v>54</v>
      </c>
      <c r="AY2" s="22" t="s">
        <v>55</v>
      </c>
      <c r="AZ2" s="21" t="s">
        <v>56</v>
      </c>
      <c r="BA2" s="22" t="s">
        <v>57</v>
      </c>
      <c r="BB2" s="21" t="s">
        <v>58</v>
      </c>
      <c r="BC2" s="22" t="s">
        <v>59</v>
      </c>
      <c r="BD2" s="21" t="s">
        <v>60</v>
      </c>
      <c r="BE2" s="22" t="s">
        <v>61</v>
      </c>
      <c r="BF2" s="21" t="s">
        <v>62</v>
      </c>
      <c r="BG2" s="22" t="s">
        <v>63</v>
      </c>
      <c r="BH2" s="21" t="s">
        <v>64</v>
      </c>
      <c r="BI2" s="22" t="s">
        <v>65</v>
      </c>
      <c r="BJ2" s="21" t="s">
        <v>66</v>
      </c>
      <c r="BK2" s="22" t="s">
        <v>67</v>
      </c>
      <c r="BL2" s="21" t="s">
        <v>68</v>
      </c>
      <c r="BM2" s="22" t="s">
        <v>69</v>
      </c>
      <c r="BN2" s="21" t="s">
        <v>70</v>
      </c>
      <c r="BO2" s="22" t="s">
        <v>71</v>
      </c>
      <c r="BP2" s="21" t="s">
        <v>72</v>
      </c>
      <c r="BQ2" s="22" t="s">
        <v>73</v>
      </c>
      <c r="BR2" s="21" t="s">
        <v>74</v>
      </c>
      <c r="BS2" s="109" t="s">
        <v>75</v>
      </c>
    </row>
    <row r="3" spans="1:83" s="34" customFormat="1" ht="300" customHeight="1" thickBot="1" x14ac:dyDescent="0.3">
      <c r="B3" s="641"/>
      <c r="C3" s="640" t="s">
        <v>76</v>
      </c>
      <c r="D3" s="227" t="s">
        <v>77</v>
      </c>
      <c r="E3" s="654" t="s">
        <v>78</v>
      </c>
      <c r="F3" s="655" t="s">
        <v>79</v>
      </c>
      <c r="G3" s="228" t="s">
        <v>80</v>
      </c>
      <c r="H3" s="228" t="s">
        <v>81</v>
      </c>
      <c r="I3" s="228" t="s">
        <v>82</v>
      </c>
      <c r="J3" s="228" t="s">
        <v>83</v>
      </c>
      <c r="K3" s="228" t="s">
        <v>84</v>
      </c>
      <c r="L3" s="650" t="s">
        <v>85</v>
      </c>
      <c r="M3" s="228" t="s">
        <v>86</v>
      </c>
      <c r="N3" s="228" t="s">
        <v>87</v>
      </c>
      <c r="O3" s="265" t="s">
        <v>88</v>
      </c>
      <c r="P3" s="266" t="s">
        <v>89</v>
      </c>
      <c r="Q3" s="639" t="s">
        <v>90</v>
      </c>
      <c r="R3" s="656" t="s">
        <v>91</v>
      </c>
      <c r="S3" s="201" t="s">
        <v>92</v>
      </c>
      <c r="T3" s="32" t="s">
        <v>93</v>
      </c>
      <c r="U3" s="24" t="s">
        <v>94</v>
      </c>
      <c r="V3" s="23" t="s">
        <v>95</v>
      </c>
      <c r="W3" s="24" t="s">
        <v>96</v>
      </c>
      <c r="X3" s="23" t="s">
        <v>97</v>
      </c>
      <c r="Y3" s="24" t="s">
        <v>98</v>
      </c>
      <c r="Z3" s="23" t="s">
        <v>99</v>
      </c>
      <c r="AA3" s="24" t="s">
        <v>100</v>
      </c>
      <c r="AB3" s="23" t="s">
        <v>101</v>
      </c>
      <c r="AC3" s="24" t="s">
        <v>102</v>
      </c>
      <c r="AD3" s="23" t="s">
        <v>103</v>
      </c>
      <c r="AE3" s="24" t="s">
        <v>104</v>
      </c>
      <c r="AF3" s="23" t="s">
        <v>105</v>
      </c>
      <c r="AG3" s="24" t="s">
        <v>106</v>
      </c>
      <c r="AH3" s="23" t="s">
        <v>107</v>
      </c>
      <c r="AI3" s="24" t="s">
        <v>108</v>
      </c>
      <c r="AJ3" s="23" t="s">
        <v>109</v>
      </c>
      <c r="AK3" s="24" t="s">
        <v>110</v>
      </c>
      <c r="AL3" s="23" t="s">
        <v>111</v>
      </c>
      <c r="AM3" s="24" t="s">
        <v>112</v>
      </c>
      <c r="AN3" s="23" t="s">
        <v>113</v>
      </c>
      <c r="AO3" s="24" t="s">
        <v>114</v>
      </c>
      <c r="AP3" s="23" t="s">
        <v>115</v>
      </c>
      <c r="AQ3" s="24" t="s">
        <v>116</v>
      </c>
      <c r="AR3" s="23" t="s">
        <v>117</v>
      </c>
      <c r="AS3" s="24" t="s">
        <v>118</v>
      </c>
      <c r="AT3" s="23" t="s">
        <v>119</v>
      </c>
      <c r="AU3" s="24" t="s">
        <v>120</v>
      </c>
      <c r="AV3" s="23" t="s">
        <v>121</v>
      </c>
      <c r="AW3" s="24" t="s">
        <v>122</v>
      </c>
      <c r="AX3" s="23" t="s">
        <v>123</v>
      </c>
      <c r="AY3" s="24" t="s">
        <v>124</v>
      </c>
      <c r="AZ3" s="23" t="s">
        <v>125</v>
      </c>
      <c r="BA3" s="24" t="s">
        <v>126</v>
      </c>
      <c r="BB3" s="23" t="s">
        <v>127</v>
      </c>
      <c r="BC3" s="24" t="s">
        <v>128</v>
      </c>
      <c r="BD3" s="23" t="s">
        <v>129</v>
      </c>
      <c r="BE3" s="24" t="s">
        <v>130</v>
      </c>
      <c r="BF3" s="23" t="s">
        <v>131</v>
      </c>
      <c r="BG3" s="24" t="s">
        <v>132</v>
      </c>
      <c r="BH3" s="23" t="s">
        <v>133</v>
      </c>
      <c r="BI3" s="24" t="s">
        <v>134</v>
      </c>
      <c r="BJ3" s="23" t="s">
        <v>135</v>
      </c>
      <c r="BK3" s="24" t="s">
        <v>136</v>
      </c>
      <c r="BL3" s="23" t="s">
        <v>137</v>
      </c>
      <c r="BM3" s="24" t="s">
        <v>138</v>
      </c>
      <c r="BN3" s="23" t="s">
        <v>139</v>
      </c>
      <c r="BO3" s="24" t="s">
        <v>140</v>
      </c>
      <c r="BP3" s="23" t="s">
        <v>141</v>
      </c>
      <c r="BQ3" s="24" t="s">
        <v>142</v>
      </c>
      <c r="BR3" s="23" t="s">
        <v>143</v>
      </c>
      <c r="BS3" s="696" t="s">
        <v>144</v>
      </c>
      <c r="BT3" s="695"/>
    </row>
    <row r="4" spans="1:83" ht="30" customHeight="1" x14ac:dyDescent="0.2">
      <c r="A4" s="713" t="s">
        <v>145</v>
      </c>
      <c r="B4" s="25" t="s">
        <v>146</v>
      </c>
      <c r="C4" s="202" t="s">
        <v>147</v>
      </c>
      <c r="D4" s="39" t="s">
        <v>148</v>
      </c>
      <c r="E4" s="664"/>
      <c r="F4" s="664"/>
      <c r="G4" s="657">
        <v>4</v>
      </c>
      <c r="H4" s="657">
        <v>6</v>
      </c>
      <c r="I4" s="657">
        <v>5</v>
      </c>
      <c r="J4" s="657">
        <v>9</v>
      </c>
      <c r="K4" s="657">
        <v>10</v>
      </c>
      <c r="L4" s="657">
        <v>15</v>
      </c>
      <c r="M4" s="657"/>
      <c r="N4" s="651"/>
      <c r="O4" s="665"/>
      <c r="P4" s="666"/>
      <c r="Q4" s="667"/>
      <c r="R4" s="226"/>
      <c r="S4" s="661">
        <v>5</v>
      </c>
      <c r="T4" s="670"/>
      <c r="U4" s="48" t="s">
        <v>149</v>
      </c>
      <c r="V4" s="48"/>
      <c r="W4" s="48" t="s">
        <v>149</v>
      </c>
      <c r="X4" s="48" t="s">
        <v>149</v>
      </c>
      <c r="Y4" s="48" t="s">
        <v>149</v>
      </c>
      <c r="Z4" s="48" t="s">
        <v>149</v>
      </c>
      <c r="AA4" s="48" t="s">
        <v>149</v>
      </c>
      <c r="AB4" s="48" t="s">
        <v>149</v>
      </c>
      <c r="AC4" s="48" t="s">
        <v>149</v>
      </c>
      <c r="AD4" s="48" t="s">
        <v>149</v>
      </c>
      <c r="AE4" s="48" t="s">
        <v>149</v>
      </c>
      <c r="AF4" s="48" t="s">
        <v>149</v>
      </c>
      <c r="AG4" s="48" t="s">
        <v>149</v>
      </c>
      <c r="AH4" s="48" t="s">
        <v>149</v>
      </c>
      <c r="AI4" s="48" t="s">
        <v>149</v>
      </c>
      <c r="AJ4" s="48" t="s">
        <v>149</v>
      </c>
      <c r="AK4" s="48"/>
      <c r="AL4" s="48"/>
      <c r="AM4" s="48"/>
      <c r="AN4" s="48"/>
      <c r="AO4" s="48"/>
      <c r="AP4" s="48"/>
      <c r="AQ4" s="48"/>
      <c r="AR4" s="48"/>
      <c r="AS4" s="48"/>
      <c r="AT4" s="48"/>
      <c r="AU4" s="48"/>
      <c r="AV4" s="48"/>
      <c r="AW4" s="48"/>
      <c r="AX4" s="48"/>
      <c r="AY4" s="48"/>
      <c r="AZ4" s="48"/>
      <c r="BA4" s="48"/>
      <c r="BB4" s="48" t="s">
        <v>149</v>
      </c>
      <c r="BC4" s="48"/>
      <c r="BD4" s="48" t="s">
        <v>149</v>
      </c>
      <c r="BE4" s="48" t="s">
        <v>149</v>
      </c>
      <c r="BF4" s="48"/>
      <c r="BG4" s="48"/>
      <c r="BH4" s="48"/>
      <c r="BI4" s="48"/>
      <c r="BJ4" s="48"/>
      <c r="BK4" s="48"/>
      <c r="BL4" s="48"/>
      <c r="BM4" s="48"/>
      <c r="BN4" s="48"/>
      <c r="BO4" s="48"/>
      <c r="BP4" s="48"/>
      <c r="BQ4" s="48" t="s">
        <v>149</v>
      </c>
      <c r="BR4" s="48"/>
      <c r="BS4" s="673"/>
    </row>
    <row r="5" spans="1:83" ht="30" customHeight="1" x14ac:dyDescent="0.2">
      <c r="A5" s="714"/>
      <c r="B5" s="25" t="s">
        <v>150</v>
      </c>
      <c r="C5" s="202" t="s">
        <v>151</v>
      </c>
      <c r="D5" s="39" t="s">
        <v>148</v>
      </c>
      <c r="E5" s="618">
        <v>1</v>
      </c>
      <c r="F5" s="619">
        <v>3</v>
      </c>
      <c r="G5" s="6">
        <v>4</v>
      </c>
      <c r="H5" s="6">
        <v>6</v>
      </c>
      <c r="I5" s="6">
        <v>5</v>
      </c>
      <c r="J5" s="6">
        <v>9</v>
      </c>
      <c r="K5" s="657">
        <v>10</v>
      </c>
      <c r="L5" s="657">
        <v>15</v>
      </c>
      <c r="M5" s="6">
        <v>3</v>
      </c>
      <c r="N5" s="652"/>
      <c r="O5" s="658" t="s">
        <v>152</v>
      </c>
      <c r="P5" s="659" t="s">
        <v>152</v>
      </c>
      <c r="Q5" s="6">
        <v>25</v>
      </c>
      <c r="R5" s="637" t="s">
        <v>148</v>
      </c>
      <c r="S5" s="661">
        <v>5</v>
      </c>
      <c r="T5" s="671"/>
      <c r="U5" s="49"/>
      <c r="V5" s="49"/>
      <c r="W5" s="49"/>
      <c r="X5" s="49"/>
      <c r="Y5" s="49"/>
      <c r="Z5" s="49"/>
      <c r="AA5" s="49"/>
      <c r="AB5" s="49"/>
      <c r="AC5" s="49"/>
      <c r="AD5" s="49"/>
      <c r="AE5" s="49"/>
      <c r="AF5" s="49"/>
      <c r="AG5" s="49"/>
      <c r="AH5" s="49"/>
      <c r="AI5" s="49"/>
      <c r="AJ5" s="49"/>
      <c r="AK5" s="49"/>
      <c r="AL5" s="49"/>
      <c r="AM5" s="49"/>
      <c r="AN5" s="49"/>
      <c r="AO5" s="49" t="s">
        <v>149</v>
      </c>
      <c r="AP5" s="49" t="s">
        <v>149</v>
      </c>
      <c r="AQ5" s="49" t="s">
        <v>149</v>
      </c>
      <c r="AR5" s="49"/>
      <c r="AS5" s="49"/>
      <c r="AT5" s="49"/>
      <c r="AU5" s="49"/>
      <c r="AV5" s="49"/>
      <c r="AW5" s="49" t="s">
        <v>149</v>
      </c>
      <c r="AX5" s="49"/>
      <c r="AY5" s="49"/>
      <c r="AZ5" s="49"/>
      <c r="BA5" s="49"/>
      <c r="BB5" s="49"/>
      <c r="BC5" s="49" t="s">
        <v>149</v>
      </c>
      <c r="BD5" s="49" t="s">
        <v>149</v>
      </c>
      <c r="BE5" s="49"/>
      <c r="BF5" s="49"/>
      <c r="BG5" s="49"/>
      <c r="BH5" s="49" t="s">
        <v>149</v>
      </c>
      <c r="BI5" s="49" t="s">
        <v>149</v>
      </c>
      <c r="BJ5" s="49" t="s">
        <v>149</v>
      </c>
      <c r="BK5" s="49" t="s">
        <v>149</v>
      </c>
      <c r="BL5" s="49" t="s">
        <v>149</v>
      </c>
      <c r="BM5" s="49" t="s">
        <v>149</v>
      </c>
      <c r="BN5" s="49" t="s">
        <v>149</v>
      </c>
      <c r="BO5" s="49"/>
      <c r="BP5" s="49" t="s">
        <v>149</v>
      </c>
      <c r="BQ5" s="49"/>
      <c r="BR5" s="49" t="s">
        <v>149</v>
      </c>
      <c r="BS5" s="674"/>
    </row>
    <row r="6" spans="1:83" ht="30" customHeight="1" x14ac:dyDescent="0.2">
      <c r="A6" s="714"/>
      <c r="B6" s="25" t="s">
        <v>153</v>
      </c>
      <c r="C6" s="203" t="s">
        <v>154</v>
      </c>
      <c r="D6" s="39" t="s">
        <v>148</v>
      </c>
      <c r="E6" s="618">
        <v>1</v>
      </c>
      <c r="F6" s="619">
        <v>3</v>
      </c>
      <c r="G6" s="6">
        <v>4</v>
      </c>
      <c r="H6" s="6">
        <v>6</v>
      </c>
      <c r="I6" s="6">
        <v>5</v>
      </c>
      <c r="J6" s="6">
        <v>9</v>
      </c>
      <c r="K6" s="657">
        <v>10</v>
      </c>
      <c r="L6" s="657">
        <v>15</v>
      </c>
      <c r="M6" s="6">
        <v>3</v>
      </c>
      <c r="N6" s="652"/>
      <c r="O6" s="658" t="s">
        <v>152</v>
      </c>
      <c r="P6" s="659" t="s">
        <v>152</v>
      </c>
      <c r="Q6" s="6">
        <v>25</v>
      </c>
      <c r="R6" s="637" t="s">
        <v>148</v>
      </c>
      <c r="S6" s="661">
        <v>5</v>
      </c>
      <c r="T6" s="671"/>
      <c r="U6" s="49"/>
      <c r="V6" s="49"/>
      <c r="W6" s="49"/>
      <c r="X6" s="49"/>
      <c r="Y6" s="49"/>
      <c r="Z6" s="49"/>
      <c r="AA6" s="49"/>
      <c r="AB6" s="49"/>
      <c r="AC6" s="49"/>
      <c r="AD6" s="49"/>
      <c r="AE6" s="49"/>
      <c r="AF6" s="49"/>
      <c r="AG6" s="49"/>
      <c r="AH6" s="49"/>
      <c r="AI6" s="49"/>
      <c r="AJ6" s="49"/>
      <c r="AK6" s="49" t="s">
        <v>149</v>
      </c>
      <c r="AL6" s="49"/>
      <c r="AM6" s="49"/>
      <c r="AN6" s="49"/>
      <c r="AO6" s="49" t="s">
        <v>149</v>
      </c>
      <c r="AP6" s="49"/>
      <c r="AQ6" s="49"/>
      <c r="AR6" s="49"/>
      <c r="AS6" s="49" t="s">
        <v>149</v>
      </c>
      <c r="AT6" s="49" t="s">
        <v>149</v>
      </c>
      <c r="AU6" s="49"/>
      <c r="AV6" s="49"/>
      <c r="AW6" s="49" t="s">
        <v>149</v>
      </c>
      <c r="AX6" s="49" t="s">
        <v>149</v>
      </c>
      <c r="AY6" s="49" t="s">
        <v>149</v>
      </c>
      <c r="AZ6" s="49" t="s">
        <v>149</v>
      </c>
      <c r="BA6" s="49" t="s">
        <v>149</v>
      </c>
      <c r="BB6" s="49"/>
      <c r="BC6" s="49"/>
      <c r="BD6" s="49"/>
      <c r="BE6" s="49"/>
      <c r="BF6" s="49"/>
      <c r="BG6" s="49"/>
      <c r="BH6" s="49" t="s">
        <v>149</v>
      </c>
      <c r="BI6" s="49" t="s">
        <v>149</v>
      </c>
      <c r="BJ6" s="49"/>
      <c r="BK6" s="49" t="s">
        <v>149</v>
      </c>
      <c r="BL6" s="49"/>
      <c r="BM6" s="49" t="s">
        <v>149</v>
      </c>
      <c r="BN6" s="49"/>
      <c r="BO6" s="49" t="s">
        <v>149</v>
      </c>
      <c r="BP6" s="49"/>
      <c r="BQ6" s="49"/>
      <c r="BR6" s="49" t="s">
        <v>149</v>
      </c>
      <c r="BS6" s="674"/>
    </row>
    <row r="7" spans="1:83" ht="30" customHeight="1" x14ac:dyDescent="0.2">
      <c r="A7" s="714"/>
      <c r="B7" s="25" t="s">
        <v>155</v>
      </c>
      <c r="C7" s="203" t="s">
        <v>156</v>
      </c>
      <c r="D7" s="39" t="s">
        <v>148</v>
      </c>
      <c r="E7" s="618">
        <v>1</v>
      </c>
      <c r="F7" s="619">
        <v>3</v>
      </c>
      <c r="G7" s="6">
        <v>4</v>
      </c>
      <c r="H7" s="6">
        <v>6</v>
      </c>
      <c r="I7" s="6">
        <v>5</v>
      </c>
      <c r="J7" s="6">
        <v>9</v>
      </c>
      <c r="K7" s="657">
        <v>10</v>
      </c>
      <c r="L7" s="657">
        <v>15</v>
      </c>
      <c r="M7" s="6">
        <v>3</v>
      </c>
      <c r="N7" s="652"/>
      <c r="O7" s="658" t="s">
        <v>152</v>
      </c>
      <c r="P7" s="659" t="s">
        <v>152</v>
      </c>
      <c r="Q7" s="6">
        <v>25</v>
      </c>
      <c r="R7" s="637" t="s">
        <v>148</v>
      </c>
      <c r="S7" s="661">
        <v>5</v>
      </c>
      <c r="T7" s="671"/>
      <c r="U7" s="49"/>
      <c r="V7" s="49"/>
      <c r="W7" s="49"/>
      <c r="X7" s="49"/>
      <c r="Y7" s="49"/>
      <c r="Z7" s="49"/>
      <c r="AA7" s="49"/>
      <c r="AB7" s="49"/>
      <c r="AC7" s="49"/>
      <c r="AD7" s="49"/>
      <c r="AE7" s="49"/>
      <c r="AF7" s="49"/>
      <c r="AG7" s="49"/>
      <c r="AH7" s="49"/>
      <c r="AI7" s="49"/>
      <c r="AJ7" s="49"/>
      <c r="AK7" s="49"/>
      <c r="AL7" s="49" t="s">
        <v>149</v>
      </c>
      <c r="AM7" s="49" t="s">
        <v>149</v>
      </c>
      <c r="AN7" s="49" t="s">
        <v>149</v>
      </c>
      <c r="AO7" s="49"/>
      <c r="AP7" s="49"/>
      <c r="AQ7" s="49" t="s">
        <v>149</v>
      </c>
      <c r="AR7" s="49" t="s">
        <v>149</v>
      </c>
      <c r="AS7" s="49"/>
      <c r="AT7" s="49" t="s">
        <v>149</v>
      </c>
      <c r="AU7" s="49" t="s">
        <v>149</v>
      </c>
      <c r="AV7" s="49" t="s">
        <v>149</v>
      </c>
      <c r="AW7" s="49"/>
      <c r="AX7" s="49" t="s">
        <v>149</v>
      </c>
      <c r="AY7" s="49"/>
      <c r="AZ7" s="49"/>
      <c r="BA7" s="49" t="s">
        <v>149</v>
      </c>
      <c r="BB7" s="49"/>
      <c r="BC7" s="49"/>
      <c r="BD7" s="49"/>
      <c r="BE7" s="49"/>
      <c r="BF7" s="49"/>
      <c r="BG7" s="49"/>
      <c r="BH7" s="49" t="s">
        <v>149</v>
      </c>
      <c r="BI7" s="49"/>
      <c r="BJ7" s="49"/>
      <c r="BK7" s="49" t="s">
        <v>149</v>
      </c>
      <c r="BL7" s="49"/>
      <c r="BM7" s="49"/>
      <c r="BN7" s="49"/>
      <c r="BO7" s="49"/>
      <c r="BP7" s="49"/>
      <c r="BQ7" s="49"/>
      <c r="BR7" s="49" t="s">
        <v>149</v>
      </c>
      <c r="BS7" s="674"/>
    </row>
    <row r="8" spans="1:83" ht="30" customHeight="1" x14ac:dyDescent="0.2">
      <c r="A8" s="714"/>
      <c r="B8" s="25" t="s">
        <v>157</v>
      </c>
      <c r="C8" s="202" t="s">
        <v>158</v>
      </c>
      <c r="D8" s="39" t="s">
        <v>148</v>
      </c>
      <c r="E8" s="618">
        <v>1</v>
      </c>
      <c r="F8" s="619">
        <v>3</v>
      </c>
      <c r="G8" s="6">
        <v>4</v>
      </c>
      <c r="H8" s="6">
        <v>6</v>
      </c>
      <c r="I8" s="6">
        <v>5</v>
      </c>
      <c r="J8" s="6">
        <v>9</v>
      </c>
      <c r="K8" s="657">
        <v>10</v>
      </c>
      <c r="L8" s="657">
        <v>15</v>
      </c>
      <c r="M8" s="6">
        <v>3</v>
      </c>
      <c r="N8" s="652">
        <v>1</v>
      </c>
      <c r="O8" s="658" t="s">
        <v>152</v>
      </c>
      <c r="P8" s="659" t="s">
        <v>152</v>
      </c>
      <c r="Q8" s="6">
        <v>25</v>
      </c>
      <c r="R8" s="637" t="s">
        <v>148</v>
      </c>
      <c r="S8" s="661">
        <v>5</v>
      </c>
      <c r="T8" s="671"/>
      <c r="U8" s="49"/>
      <c r="V8" s="49"/>
      <c r="W8" s="49"/>
      <c r="X8" s="49"/>
      <c r="Y8" s="49"/>
      <c r="Z8" s="49"/>
      <c r="AA8" s="49"/>
      <c r="AB8" s="49"/>
      <c r="AC8" s="49"/>
      <c r="AD8" s="49"/>
      <c r="AE8" s="49"/>
      <c r="AF8" s="49"/>
      <c r="AG8" s="49"/>
      <c r="AH8" s="49"/>
      <c r="AI8" s="49"/>
      <c r="AJ8" s="49"/>
      <c r="AK8" s="49"/>
      <c r="AL8" s="49"/>
      <c r="AM8" s="49" t="s">
        <v>149</v>
      </c>
      <c r="AN8" s="49" t="s">
        <v>149</v>
      </c>
      <c r="AO8" s="49"/>
      <c r="AP8" s="49"/>
      <c r="AQ8" s="49"/>
      <c r="AR8" s="49" t="s">
        <v>149</v>
      </c>
      <c r="AS8" s="49"/>
      <c r="AT8" s="49"/>
      <c r="AU8" s="49"/>
      <c r="AV8" s="49"/>
      <c r="AW8" s="49"/>
      <c r="AX8" s="49"/>
      <c r="AY8" s="49"/>
      <c r="AZ8" s="49"/>
      <c r="BA8" s="49"/>
      <c r="BB8" s="49"/>
      <c r="BC8" s="49"/>
      <c r="BD8" s="49"/>
      <c r="BE8" s="49"/>
      <c r="BF8" s="49"/>
      <c r="BG8" s="49"/>
      <c r="BH8" s="49" t="s">
        <v>149</v>
      </c>
      <c r="BI8" s="49" t="s">
        <v>149</v>
      </c>
      <c r="BJ8" s="49" t="s">
        <v>149</v>
      </c>
      <c r="BK8" s="49" t="s">
        <v>149</v>
      </c>
      <c r="BL8" s="49" t="s">
        <v>149</v>
      </c>
      <c r="BM8" s="49" t="s">
        <v>149</v>
      </c>
      <c r="BN8" s="49"/>
      <c r="BO8" s="49" t="s">
        <v>149</v>
      </c>
      <c r="BP8" s="49"/>
      <c r="BQ8" s="49"/>
      <c r="BR8" s="49" t="s">
        <v>149</v>
      </c>
      <c r="BS8" s="674"/>
    </row>
    <row r="9" spans="1:83" ht="30" customHeight="1" x14ac:dyDescent="0.2">
      <c r="A9" s="714"/>
      <c r="B9" s="25" t="s">
        <v>159</v>
      </c>
      <c r="C9" s="202" t="s">
        <v>160</v>
      </c>
      <c r="D9" s="39" t="s">
        <v>148</v>
      </c>
      <c r="E9" s="618">
        <v>1</v>
      </c>
      <c r="F9" s="619">
        <v>3</v>
      </c>
      <c r="G9" s="6">
        <v>4</v>
      </c>
      <c r="H9" s="6">
        <v>6</v>
      </c>
      <c r="I9" s="6">
        <v>5</v>
      </c>
      <c r="J9" s="6">
        <v>9</v>
      </c>
      <c r="K9" s="657">
        <v>10</v>
      </c>
      <c r="L9" s="657">
        <v>15</v>
      </c>
      <c r="M9" s="6">
        <v>3</v>
      </c>
      <c r="N9" s="652">
        <v>1</v>
      </c>
      <c r="O9" s="658" t="s">
        <v>152</v>
      </c>
      <c r="P9" s="659" t="s">
        <v>152</v>
      </c>
      <c r="Q9" s="6">
        <v>25</v>
      </c>
      <c r="R9" s="637" t="s">
        <v>148</v>
      </c>
      <c r="S9" s="661">
        <v>5</v>
      </c>
      <c r="T9" s="671"/>
      <c r="U9" s="49"/>
      <c r="V9" s="49"/>
      <c r="W9" s="49"/>
      <c r="X9" s="49"/>
      <c r="Y9" s="49"/>
      <c r="Z9" s="49"/>
      <c r="AA9" s="49"/>
      <c r="AB9" s="49"/>
      <c r="AC9" s="49"/>
      <c r="AD9" s="49"/>
      <c r="AE9" s="49"/>
      <c r="AF9" s="49"/>
      <c r="AG9" s="49"/>
      <c r="AH9" s="49"/>
      <c r="AI9" s="49"/>
      <c r="AJ9" s="49"/>
      <c r="AK9" s="49" t="s">
        <v>149</v>
      </c>
      <c r="AL9" s="49"/>
      <c r="AM9" s="49" t="s">
        <v>149</v>
      </c>
      <c r="AN9" s="49" t="s">
        <v>149</v>
      </c>
      <c r="AO9" s="49" t="s">
        <v>149</v>
      </c>
      <c r="AP9" s="49"/>
      <c r="AQ9" s="49" t="s">
        <v>149</v>
      </c>
      <c r="AR9" s="49"/>
      <c r="AS9" s="49"/>
      <c r="AT9" s="49"/>
      <c r="AU9" s="49"/>
      <c r="AV9" s="49"/>
      <c r="AW9" s="49"/>
      <c r="AX9" s="49"/>
      <c r="AY9" s="49"/>
      <c r="AZ9" s="49" t="s">
        <v>149</v>
      </c>
      <c r="BA9" s="49"/>
      <c r="BB9" s="49"/>
      <c r="BC9" s="49"/>
      <c r="BD9" s="49"/>
      <c r="BE9" s="49"/>
      <c r="BF9" s="49"/>
      <c r="BG9" s="49" t="s">
        <v>149</v>
      </c>
      <c r="BH9" s="49" t="s">
        <v>149</v>
      </c>
      <c r="BI9" s="49" t="s">
        <v>149</v>
      </c>
      <c r="BJ9" s="49" t="s">
        <v>149</v>
      </c>
      <c r="BK9" s="49" t="s">
        <v>149</v>
      </c>
      <c r="BL9" s="49" t="s">
        <v>149</v>
      </c>
      <c r="BM9" s="49" t="s">
        <v>149</v>
      </c>
      <c r="BN9" s="49"/>
      <c r="BO9" s="49"/>
      <c r="BP9" s="49"/>
      <c r="BQ9" s="49"/>
      <c r="BR9" s="49" t="s">
        <v>149</v>
      </c>
      <c r="BS9" s="674"/>
    </row>
    <row r="10" spans="1:83" ht="30" customHeight="1" x14ac:dyDescent="0.2">
      <c r="A10" s="714"/>
      <c r="B10" s="26" t="s">
        <v>161</v>
      </c>
      <c r="C10" s="203" t="s">
        <v>162</v>
      </c>
      <c r="D10" s="39" t="s">
        <v>148</v>
      </c>
      <c r="E10" s="618">
        <v>1</v>
      </c>
      <c r="F10" s="619">
        <v>3</v>
      </c>
      <c r="G10" s="6">
        <v>4</v>
      </c>
      <c r="H10" s="6">
        <v>6</v>
      </c>
      <c r="I10" s="6">
        <v>5</v>
      </c>
      <c r="J10" s="6">
        <v>9</v>
      </c>
      <c r="K10" s="657">
        <v>10</v>
      </c>
      <c r="L10" s="657">
        <v>15</v>
      </c>
      <c r="M10" s="6">
        <v>3</v>
      </c>
      <c r="N10" s="652"/>
      <c r="O10" s="658" t="s">
        <v>152</v>
      </c>
      <c r="P10" s="659" t="s">
        <v>152</v>
      </c>
      <c r="Q10" s="6">
        <v>25</v>
      </c>
      <c r="R10" s="637" t="s">
        <v>148</v>
      </c>
      <c r="S10" s="661">
        <v>5</v>
      </c>
      <c r="T10" s="671"/>
      <c r="U10" s="49"/>
      <c r="V10" s="49"/>
      <c r="W10" s="49"/>
      <c r="X10" s="49"/>
      <c r="Y10" s="49"/>
      <c r="Z10" s="49"/>
      <c r="AA10" s="49"/>
      <c r="AB10" s="49"/>
      <c r="AC10" s="49"/>
      <c r="AD10" s="49"/>
      <c r="AE10" s="49"/>
      <c r="AF10" s="49"/>
      <c r="AG10" s="49"/>
      <c r="AH10" s="49"/>
      <c r="AI10" s="49"/>
      <c r="AJ10" s="49"/>
      <c r="AK10" s="49"/>
      <c r="AL10" s="49"/>
      <c r="AM10" s="49"/>
      <c r="AN10" s="49"/>
      <c r="AO10" s="49"/>
      <c r="AP10" s="49"/>
      <c r="AQ10" s="49" t="s">
        <v>149</v>
      </c>
      <c r="AR10" s="49" t="s">
        <v>149</v>
      </c>
      <c r="AS10" s="49"/>
      <c r="AT10" s="49" t="s">
        <v>149</v>
      </c>
      <c r="AU10" s="49" t="s">
        <v>149</v>
      </c>
      <c r="AV10" s="49" t="s">
        <v>149</v>
      </c>
      <c r="AW10" s="49" t="s">
        <v>149</v>
      </c>
      <c r="AX10" s="49" t="s">
        <v>149</v>
      </c>
      <c r="AY10" s="49"/>
      <c r="AZ10" s="49" t="s">
        <v>149</v>
      </c>
      <c r="BA10" s="49" t="s">
        <v>149</v>
      </c>
      <c r="BB10" s="49"/>
      <c r="BC10" s="49"/>
      <c r="BD10" s="49"/>
      <c r="BE10" s="49"/>
      <c r="BF10" s="49"/>
      <c r="BG10" s="49"/>
      <c r="BH10" s="49" t="s">
        <v>149</v>
      </c>
      <c r="BI10" s="49" t="s">
        <v>149</v>
      </c>
      <c r="BJ10" s="49"/>
      <c r="BK10" s="49" t="s">
        <v>149</v>
      </c>
      <c r="BL10" s="49"/>
      <c r="BM10" s="49" t="s">
        <v>149</v>
      </c>
      <c r="BN10" s="49"/>
      <c r="BO10" s="49" t="s">
        <v>149</v>
      </c>
      <c r="BP10" s="49"/>
      <c r="BQ10" s="49"/>
      <c r="BR10" s="49" t="s">
        <v>149</v>
      </c>
      <c r="BS10" s="674"/>
    </row>
    <row r="11" spans="1:83" ht="30" customHeight="1" x14ac:dyDescent="0.2">
      <c r="A11" s="714"/>
      <c r="B11" s="25" t="s">
        <v>163</v>
      </c>
      <c r="C11" s="202" t="s">
        <v>164</v>
      </c>
      <c r="D11" s="39" t="s">
        <v>148</v>
      </c>
      <c r="E11" s="618">
        <v>1</v>
      </c>
      <c r="F11" s="619">
        <v>3</v>
      </c>
      <c r="G11" s="6">
        <v>4</v>
      </c>
      <c r="H11" s="6">
        <v>6</v>
      </c>
      <c r="I11" s="6">
        <v>5</v>
      </c>
      <c r="J11" s="6">
        <v>9</v>
      </c>
      <c r="K11" s="657">
        <v>10</v>
      </c>
      <c r="L11" s="657">
        <v>15</v>
      </c>
      <c r="M11" s="6">
        <v>3</v>
      </c>
      <c r="N11" s="652"/>
      <c r="O11" s="658" t="s">
        <v>152</v>
      </c>
      <c r="P11" s="659" t="s">
        <v>152</v>
      </c>
      <c r="Q11" s="6">
        <v>25</v>
      </c>
      <c r="R11" s="637" t="s">
        <v>148</v>
      </c>
      <c r="S11" s="661">
        <v>5</v>
      </c>
      <c r="T11" s="671"/>
      <c r="U11" s="49"/>
      <c r="V11" s="49"/>
      <c r="W11" s="49"/>
      <c r="X11" s="49"/>
      <c r="Y11" s="49"/>
      <c r="Z11" s="49"/>
      <c r="AA11" s="49"/>
      <c r="AB11" s="49"/>
      <c r="AC11" s="49"/>
      <c r="AD11" s="49"/>
      <c r="AE11" s="49"/>
      <c r="AF11" s="49"/>
      <c r="AG11" s="49"/>
      <c r="AH11" s="49"/>
      <c r="AI11" s="49"/>
      <c r="AJ11" s="49"/>
      <c r="AK11" s="49"/>
      <c r="AL11" s="49" t="s">
        <v>149</v>
      </c>
      <c r="AM11" s="49" t="s">
        <v>149</v>
      </c>
      <c r="AN11" s="49" t="s">
        <v>149</v>
      </c>
      <c r="AO11" s="49" t="s">
        <v>149</v>
      </c>
      <c r="AP11" s="49" t="s">
        <v>149</v>
      </c>
      <c r="AQ11" s="49" t="s">
        <v>149</v>
      </c>
      <c r="AR11" s="49" t="s">
        <v>149</v>
      </c>
      <c r="AS11" s="49" t="s">
        <v>149</v>
      </c>
      <c r="AT11" s="49" t="s">
        <v>149</v>
      </c>
      <c r="AU11" s="49" t="s">
        <v>149</v>
      </c>
      <c r="AV11" s="49" t="s">
        <v>149</v>
      </c>
      <c r="AW11" s="49" t="s">
        <v>149</v>
      </c>
      <c r="AX11" s="49" t="s">
        <v>149</v>
      </c>
      <c r="AY11" s="49" t="s">
        <v>149</v>
      </c>
      <c r="AZ11" s="49" t="s">
        <v>149</v>
      </c>
      <c r="BA11" s="49" t="s">
        <v>149</v>
      </c>
      <c r="BB11" s="49"/>
      <c r="BC11" s="49" t="s">
        <v>149</v>
      </c>
      <c r="BD11" s="49" t="s">
        <v>149</v>
      </c>
      <c r="BE11" s="49" t="s">
        <v>149</v>
      </c>
      <c r="BF11" s="49" t="s">
        <v>149</v>
      </c>
      <c r="BG11" s="49" t="s">
        <v>149</v>
      </c>
      <c r="BH11" s="49" t="s">
        <v>149</v>
      </c>
      <c r="BI11" s="49" t="s">
        <v>149</v>
      </c>
      <c r="BJ11" s="49" t="s">
        <v>149</v>
      </c>
      <c r="BK11" s="49" t="s">
        <v>149</v>
      </c>
      <c r="BL11" s="49"/>
      <c r="BM11" s="49" t="s">
        <v>149</v>
      </c>
      <c r="BN11" s="49" t="s">
        <v>149</v>
      </c>
      <c r="BO11" s="49" t="s">
        <v>149</v>
      </c>
      <c r="BP11" s="49"/>
      <c r="BQ11" s="49" t="s">
        <v>149</v>
      </c>
      <c r="BR11" s="49" t="s">
        <v>149</v>
      </c>
      <c r="BS11" s="674"/>
    </row>
    <row r="12" spans="1:83" ht="30" customHeight="1" x14ac:dyDescent="0.2">
      <c r="A12" s="714"/>
      <c r="B12" s="25" t="s">
        <v>165</v>
      </c>
      <c r="C12" s="202" t="s">
        <v>166</v>
      </c>
      <c r="D12" s="39" t="s">
        <v>148</v>
      </c>
      <c r="E12" s="618">
        <v>1</v>
      </c>
      <c r="F12" s="619">
        <v>3</v>
      </c>
      <c r="G12" s="6">
        <v>4</v>
      </c>
      <c r="H12" s="6">
        <v>6</v>
      </c>
      <c r="I12" s="6">
        <v>5</v>
      </c>
      <c r="J12" s="6">
        <v>9</v>
      </c>
      <c r="K12" s="657">
        <v>10</v>
      </c>
      <c r="L12" s="657">
        <v>15</v>
      </c>
      <c r="M12" s="6">
        <v>3</v>
      </c>
      <c r="N12" s="652">
        <v>1</v>
      </c>
      <c r="O12" s="658" t="s">
        <v>152</v>
      </c>
      <c r="P12" s="659" t="s">
        <v>152</v>
      </c>
      <c r="Q12" s="6">
        <v>25</v>
      </c>
      <c r="R12" s="637" t="s">
        <v>148</v>
      </c>
      <c r="S12" s="661">
        <v>5</v>
      </c>
      <c r="T12" s="671"/>
      <c r="U12" s="49"/>
      <c r="V12" s="49"/>
      <c r="W12" s="49"/>
      <c r="X12" s="49"/>
      <c r="Y12" s="49"/>
      <c r="Z12" s="49"/>
      <c r="AA12" s="49"/>
      <c r="AB12" s="49"/>
      <c r="AC12" s="49"/>
      <c r="AD12" s="49"/>
      <c r="AE12" s="49"/>
      <c r="AF12" s="49"/>
      <c r="AG12" s="49"/>
      <c r="AH12" s="49"/>
      <c r="AI12" s="49"/>
      <c r="AJ12" s="49"/>
      <c r="AK12" s="49"/>
      <c r="AL12" s="49" t="s">
        <v>149</v>
      </c>
      <c r="AM12" s="49" t="s">
        <v>149</v>
      </c>
      <c r="AN12" s="49" t="s">
        <v>149</v>
      </c>
      <c r="AO12" s="49" t="s">
        <v>149</v>
      </c>
      <c r="AP12" s="49" t="s">
        <v>149</v>
      </c>
      <c r="AQ12" s="49" t="s">
        <v>149</v>
      </c>
      <c r="AR12" s="49" t="s">
        <v>149</v>
      </c>
      <c r="AS12" s="49" t="s">
        <v>149</v>
      </c>
      <c r="AT12" s="49" t="s">
        <v>149</v>
      </c>
      <c r="AU12" s="49" t="s">
        <v>149</v>
      </c>
      <c r="AV12" s="49" t="s">
        <v>149</v>
      </c>
      <c r="AW12" s="49" t="s">
        <v>149</v>
      </c>
      <c r="AX12" s="49" t="s">
        <v>149</v>
      </c>
      <c r="AY12" s="49" t="s">
        <v>149</v>
      </c>
      <c r="AZ12" s="49" t="s">
        <v>149</v>
      </c>
      <c r="BA12" s="49" t="s">
        <v>149</v>
      </c>
      <c r="BB12" s="49"/>
      <c r="BC12" s="49" t="s">
        <v>149</v>
      </c>
      <c r="BD12" s="49" t="s">
        <v>149</v>
      </c>
      <c r="BE12" s="49" t="s">
        <v>149</v>
      </c>
      <c r="BF12" s="49" t="s">
        <v>149</v>
      </c>
      <c r="BG12" s="49" t="s">
        <v>149</v>
      </c>
      <c r="BH12" s="49" t="s">
        <v>149</v>
      </c>
      <c r="BI12" s="49" t="s">
        <v>149</v>
      </c>
      <c r="BJ12" s="49" t="s">
        <v>149</v>
      </c>
      <c r="BK12" s="49" t="s">
        <v>149</v>
      </c>
      <c r="BL12" s="49" t="s">
        <v>149</v>
      </c>
      <c r="BM12" s="49" t="s">
        <v>149</v>
      </c>
      <c r="BN12" s="49" t="s">
        <v>149</v>
      </c>
      <c r="BO12" s="49" t="s">
        <v>149</v>
      </c>
      <c r="BP12" s="49" t="s">
        <v>149</v>
      </c>
      <c r="BQ12" s="49" t="s">
        <v>149</v>
      </c>
      <c r="BR12" s="49" t="s">
        <v>149</v>
      </c>
      <c r="BS12" s="674"/>
    </row>
    <row r="13" spans="1:83" ht="30" customHeight="1" thickBot="1" x14ac:dyDescent="0.25">
      <c r="A13" s="715"/>
      <c r="B13" s="224" t="s">
        <v>167</v>
      </c>
      <c r="C13" s="225" t="s">
        <v>168</v>
      </c>
      <c r="D13" s="40" t="s">
        <v>148</v>
      </c>
      <c r="E13" s="620">
        <v>1</v>
      </c>
      <c r="F13" s="621">
        <v>3</v>
      </c>
      <c r="G13" s="7">
        <v>4</v>
      </c>
      <c r="H13" s="7">
        <v>6</v>
      </c>
      <c r="I13" s="7">
        <v>5</v>
      </c>
      <c r="J13" s="7">
        <v>9</v>
      </c>
      <c r="K13" s="7">
        <v>10</v>
      </c>
      <c r="L13" s="7">
        <v>15</v>
      </c>
      <c r="M13" s="7">
        <v>3</v>
      </c>
      <c r="N13" s="653">
        <v>1</v>
      </c>
      <c r="O13" s="668"/>
      <c r="P13" s="660" t="s">
        <v>152</v>
      </c>
      <c r="Q13" s="669"/>
      <c r="R13" s="205" t="s">
        <v>148</v>
      </c>
      <c r="S13" s="661">
        <v>5</v>
      </c>
      <c r="T13" s="672"/>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t="s">
        <v>149</v>
      </c>
      <c r="AU13" s="50"/>
      <c r="AV13" s="50"/>
      <c r="AW13" s="50"/>
      <c r="AX13" s="50"/>
      <c r="AY13" s="50" t="s">
        <v>149</v>
      </c>
      <c r="AZ13" s="50" t="s">
        <v>149</v>
      </c>
      <c r="BA13" s="50" t="s">
        <v>149</v>
      </c>
      <c r="BB13" s="50"/>
      <c r="BC13" s="50"/>
      <c r="BD13" s="50"/>
      <c r="BE13" s="50"/>
      <c r="BF13" s="50"/>
      <c r="BG13" s="50"/>
      <c r="BH13" s="50" t="s">
        <v>149</v>
      </c>
      <c r="BI13" s="50" t="s">
        <v>149</v>
      </c>
      <c r="BJ13" s="50" t="s">
        <v>149</v>
      </c>
      <c r="BK13" s="50" t="s">
        <v>149</v>
      </c>
      <c r="BL13" s="50"/>
      <c r="BM13" s="50" t="s">
        <v>149</v>
      </c>
      <c r="BN13" s="50"/>
      <c r="BO13" s="50" t="s">
        <v>149</v>
      </c>
      <c r="BP13" s="50" t="s">
        <v>149</v>
      </c>
      <c r="BQ13" s="50"/>
      <c r="BR13" s="50" t="s">
        <v>149</v>
      </c>
      <c r="BS13" s="675" t="s">
        <v>149</v>
      </c>
    </row>
    <row r="14" spans="1:83" ht="15" customHeight="1" thickBot="1" x14ac:dyDescent="0.25">
      <c r="B14" s="8"/>
      <c r="C14" s="9"/>
      <c r="D14" s="4"/>
      <c r="E14" s="4"/>
      <c r="F14" s="4"/>
      <c r="G14" s="3"/>
      <c r="H14" s="5"/>
      <c r="I14" s="5"/>
      <c r="J14" s="204"/>
      <c r="K14" s="737" t="s">
        <v>169</v>
      </c>
      <c r="L14" s="738"/>
      <c r="M14" s="738"/>
      <c r="N14" s="738"/>
      <c r="O14" s="738"/>
      <c r="P14" s="738"/>
      <c r="Q14" s="738"/>
      <c r="R14" s="738"/>
      <c r="S14" s="739"/>
      <c r="T14" s="129">
        <v>999</v>
      </c>
      <c r="U14" s="130">
        <v>60</v>
      </c>
      <c r="V14" s="130">
        <v>999</v>
      </c>
      <c r="W14" s="130">
        <v>180</v>
      </c>
      <c r="X14" s="130">
        <v>180</v>
      </c>
      <c r="Y14" s="130">
        <v>180</v>
      </c>
      <c r="Z14" s="120">
        <v>90</v>
      </c>
      <c r="AA14" s="120">
        <v>365</v>
      </c>
      <c r="AB14" s="120">
        <v>365</v>
      </c>
      <c r="AC14" s="120">
        <v>365</v>
      </c>
      <c r="AD14" s="120">
        <v>365</v>
      </c>
      <c r="AE14" s="120">
        <v>90</v>
      </c>
      <c r="AF14" s="120">
        <v>90</v>
      </c>
      <c r="AG14" s="120">
        <v>90</v>
      </c>
      <c r="AH14" s="130">
        <v>213</v>
      </c>
      <c r="AI14" s="130">
        <v>396</v>
      </c>
      <c r="AJ14" s="120">
        <v>396</v>
      </c>
      <c r="AK14" s="120">
        <v>365</v>
      </c>
      <c r="AL14" s="120">
        <v>270</v>
      </c>
      <c r="AM14" s="120">
        <v>270</v>
      </c>
      <c r="AN14" s="120">
        <v>270</v>
      </c>
      <c r="AO14" s="120">
        <v>365</v>
      </c>
      <c r="AP14" s="120">
        <v>120</v>
      </c>
      <c r="AQ14" s="120">
        <v>365</v>
      </c>
      <c r="AR14" s="120">
        <v>365</v>
      </c>
      <c r="AS14" s="120">
        <v>365</v>
      </c>
      <c r="AT14" s="120">
        <v>365</v>
      </c>
      <c r="AU14" s="120">
        <v>365</v>
      </c>
      <c r="AV14" s="120">
        <v>365</v>
      </c>
      <c r="AW14" s="120">
        <v>365</v>
      </c>
      <c r="AX14" s="120">
        <v>365</v>
      </c>
      <c r="AY14" s="120">
        <v>365</v>
      </c>
      <c r="AZ14" s="120">
        <v>365</v>
      </c>
      <c r="BA14" s="120">
        <v>365</v>
      </c>
      <c r="BB14" s="120">
        <v>365</v>
      </c>
      <c r="BC14" s="130">
        <v>365</v>
      </c>
      <c r="BD14" s="130">
        <v>90</v>
      </c>
      <c r="BE14" s="130">
        <v>180</v>
      </c>
      <c r="BF14" s="130">
        <v>90</v>
      </c>
      <c r="BG14" s="130">
        <v>90</v>
      </c>
      <c r="BH14" s="130">
        <v>365</v>
      </c>
      <c r="BI14" s="130">
        <v>180</v>
      </c>
      <c r="BJ14" s="130">
        <v>180</v>
      </c>
      <c r="BK14" s="130">
        <v>365</v>
      </c>
      <c r="BL14" s="130">
        <v>365</v>
      </c>
      <c r="BM14" s="130">
        <v>365</v>
      </c>
      <c r="BN14" s="130">
        <v>365</v>
      </c>
      <c r="BO14" s="120">
        <v>365</v>
      </c>
      <c r="BP14" s="219">
        <v>365</v>
      </c>
      <c r="BQ14" s="130">
        <v>365</v>
      </c>
      <c r="BR14" s="130">
        <v>365</v>
      </c>
      <c r="BS14" s="121">
        <v>365</v>
      </c>
      <c r="BV14" s="711" t="s">
        <v>170</v>
      </c>
      <c r="BW14" s="711"/>
      <c r="BX14" s="711"/>
      <c r="BY14" s="711"/>
      <c r="BZ14" s="711"/>
      <c r="CA14" s="711"/>
      <c r="CB14" s="711"/>
      <c r="CC14" s="711"/>
      <c r="CD14" s="711"/>
      <c r="CE14" s="711"/>
    </row>
    <row r="15" spans="1:83" ht="15" customHeight="1" x14ac:dyDescent="0.2">
      <c r="B15" s="8"/>
      <c r="C15" s="9"/>
      <c r="D15" s="4"/>
      <c r="E15" s="4"/>
      <c r="F15" s="4"/>
      <c r="G15" s="3"/>
      <c r="H15" s="5"/>
      <c r="I15" s="5"/>
      <c r="J15" s="204"/>
      <c r="K15" s="740" t="s">
        <v>171</v>
      </c>
      <c r="L15" s="741"/>
      <c r="M15" s="741"/>
      <c r="N15" s="741"/>
      <c r="O15" s="741"/>
      <c r="P15" s="741"/>
      <c r="Q15" s="741"/>
      <c r="R15" s="741"/>
      <c r="S15" s="742"/>
      <c r="T15" s="122">
        <v>0</v>
      </c>
      <c r="U15" s="117">
        <v>8</v>
      </c>
      <c r="V15" s="116">
        <v>0</v>
      </c>
      <c r="W15" s="117">
        <v>5</v>
      </c>
      <c r="X15" s="117">
        <v>2</v>
      </c>
      <c r="Y15" s="117">
        <v>2</v>
      </c>
      <c r="Z15" s="117">
        <v>2</v>
      </c>
      <c r="AA15" s="117">
        <v>2</v>
      </c>
      <c r="AB15" s="117">
        <v>2</v>
      </c>
      <c r="AC15" s="117">
        <v>2</v>
      </c>
      <c r="AD15" s="117">
        <v>2</v>
      </c>
      <c r="AE15" s="117">
        <v>1</v>
      </c>
      <c r="AF15" s="117">
        <v>1</v>
      </c>
      <c r="AG15" s="116">
        <v>1</v>
      </c>
      <c r="AH15" s="117">
        <v>0</v>
      </c>
      <c r="AI15" s="117">
        <v>0</v>
      </c>
      <c r="AJ15" s="117">
        <v>0</v>
      </c>
      <c r="AK15" s="117">
        <v>0</v>
      </c>
      <c r="AL15" s="116">
        <v>1</v>
      </c>
      <c r="AM15" s="116">
        <v>0</v>
      </c>
      <c r="AN15" s="116">
        <v>0</v>
      </c>
      <c r="AO15" s="116">
        <v>1</v>
      </c>
      <c r="AP15" s="116">
        <v>1</v>
      </c>
      <c r="AQ15" s="116">
        <v>6</v>
      </c>
      <c r="AR15" s="116">
        <v>4</v>
      </c>
      <c r="AS15" s="116">
        <v>7</v>
      </c>
      <c r="AT15" s="116">
        <v>5</v>
      </c>
      <c r="AU15" s="116">
        <v>5</v>
      </c>
      <c r="AV15" s="116">
        <v>14</v>
      </c>
      <c r="AW15" s="116">
        <v>1</v>
      </c>
      <c r="AX15" s="116">
        <v>4</v>
      </c>
      <c r="AY15" s="116">
        <v>11</v>
      </c>
      <c r="AZ15" s="116">
        <v>3</v>
      </c>
      <c r="BA15" s="116">
        <v>7</v>
      </c>
      <c r="BB15" s="116">
        <v>1</v>
      </c>
      <c r="BC15" s="116">
        <v>3</v>
      </c>
      <c r="BD15" s="116">
        <v>6</v>
      </c>
      <c r="BE15" s="116">
        <v>5</v>
      </c>
      <c r="BF15" s="116">
        <v>6</v>
      </c>
      <c r="BG15" s="116">
        <v>1</v>
      </c>
      <c r="BH15" s="116">
        <v>12</v>
      </c>
      <c r="BI15" s="116">
        <v>10</v>
      </c>
      <c r="BJ15" s="116">
        <v>5</v>
      </c>
      <c r="BK15" s="116">
        <v>5</v>
      </c>
      <c r="BL15" s="116">
        <v>3</v>
      </c>
      <c r="BM15" s="116">
        <v>6</v>
      </c>
      <c r="BN15" s="116">
        <v>1</v>
      </c>
      <c r="BO15" s="117">
        <v>1</v>
      </c>
      <c r="BP15" s="220">
        <v>2</v>
      </c>
      <c r="BQ15" s="116">
        <v>0</v>
      </c>
      <c r="BR15" s="116">
        <v>6</v>
      </c>
      <c r="BS15" s="118">
        <v>0</v>
      </c>
      <c r="BV15" s="711" t="s">
        <v>172</v>
      </c>
      <c r="BW15" s="711"/>
      <c r="BX15" s="711"/>
      <c r="BY15" s="711"/>
      <c r="BZ15" s="711"/>
      <c r="CA15" s="711" t="s">
        <v>173</v>
      </c>
      <c r="CB15" s="711"/>
      <c r="CC15" s="711"/>
      <c r="CD15" s="711"/>
      <c r="CE15" s="711"/>
    </row>
    <row r="16" spans="1:83" ht="15" customHeight="1" x14ac:dyDescent="0.2">
      <c r="B16" s="8"/>
      <c r="C16" s="9"/>
      <c r="D16" s="4"/>
      <c r="E16" s="4"/>
      <c r="F16" s="4"/>
      <c r="G16" s="3"/>
      <c r="H16" s="5"/>
      <c r="I16" s="5"/>
      <c r="J16" s="204"/>
      <c r="K16" s="743" t="s">
        <v>174</v>
      </c>
      <c r="L16" s="744"/>
      <c r="M16" s="744"/>
      <c r="N16" s="744"/>
      <c r="O16" s="744"/>
      <c r="P16" s="744"/>
      <c r="Q16" s="744"/>
      <c r="R16" s="744"/>
      <c r="S16" s="745"/>
      <c r="T16" s="258">
        <v>0</v>
      </c>
      <c r="U16" s="232">
        <v>8</v>
      </c>
      <c r="V16" s="232">
        <v>0</v>
      </c>
      <c r="W16" s="232">
        <v>0</v>
      </c>
      <c r="X16" s="232">
        <v>0</v>
      </c>
      <c r="Y16" s="232">
        <v>0</v>
      </c>
      <c r="Z16" s="232">
        <v>0</v>
      </c>
      <c r="AA16" s="232">
        <v>0</v>
      </c>
      <c r="AB16" s="232">
        <v>0</v>
      </c>
      <c r="AC16" s="232">
        <v>0</v>
      </c>
      <c r="AD16" s="232">
        <v>0</v>
      </c>
      <c r="AE16" s="232">
        <v>0</v>
      </c>
      <c r="AF16" s="232">
        <v>0</v>
      </c>
      <c r="AG16" s="232">
        <v>0</v>
      </c>
      <c r="AH16" s="232">
        <v>0</v>
      </c>
      <c r="AI16" s="232">
        <v>0</v>
      </c>
      <c r="AJ16" s="236">
        <v>0</v>
      </c>
      <c r="AK16" s="236">
        <v>0</v>
      </c>
      <c r="AL16" s="232">
        <v>4</v>
      </c>
      <c r="AM16" s="232">
        <v>3</v>
      </c>
      <c r="AN16" s="232">
        <v>3</v>
      </c>
      <c r="AO16" s="232">
        <v>1</v>
      </c>
      <c r="AP16" s="232">
        <v>1</v>
      </c>
      <c r="AQ16" s="232">
        <v>6</v>
      </c>
      <c r="AR16" s="232">
        <v>4</v>
      </c>
      <c r="AS16" s="232">
        <v>7</v>
      </c>
      <c r="AT16" s="232">
        <v>5</v>
      </c>
      <c r="AU16" s="232">
        <v>5</v>
      </c>
      <c r="AV16" s="232">
        <v>14</v>
      </c>
      <c r="AW16" s="232">
        <v>1</v>
      </c>
      <c r="AX16" s="232">
        <v>4</v>
      </c>
      <c r="AY16" s="232">
        <v>11</v>
      </c>
      <c r="AZ16" s="232">
        <v>3</v>
      </c>
      <c r="BA16" s="232">
        <v>7</v>
      </c>
      <c r="BB16" s="232">
        <v>1</v>
      </c>
      <c r="BC16" s="232">
        <v>3</v>
      </c>
      <c r="BD16" s="232">
        <v>6</v>
      </c>
      <c r="BE16" s="232">
        <v>5</v>
      </c>
      <c r="BF16" s="232">
        <v>6</v>
      </c>
      <c r="BG16" s="232">
        <v>1</v>
      </c>
      <c r="BH16" s="232">
        <v>12</v>
      </c>
      <c r="BI16" s="232">
        <v>10</v>
      </c>
      <c r="BJ16" s="232">
        <v>5</v>
      </c>
      <c r="BK16" s="232">
        <v>5</v>
      </c>
      <c r="BL16" s="232">
        <v>3</v>
      </c>
      <c r="BM16" s="232">
        <v>6</v>
      </c>
      <c r="BN16" s="232">
        <v>1</v>
      </c>
      <c r="BO16" s="236">
        <v>1</v>
      </c>
      <c r="BP16" s="233">
        <v>2</v>
      </c>
      <c r="BQ16" s="232">
        <v>0</v>
      </c>
      <c r="BR16" s="232">
        <v>6</v>
      </c>
      <c r="BS16" s="234">
        <v>0</v>
      </c>
      <c r="BV16" s="712" t="s">
        <v>175</v>
      </c>
      <c r="BW16" s="712"/>
      <c r="BX16" s="712"/>
      <c r="BY16" s="712"/>
      <c r="BZ16" s="712"/>
      <c r="CA16" s="712" t="s">
        <v>176</v>
      </c>
      <c r="CB16" s="712"/>
      <c r="CC16" s="712"/>
      <c r="CD16" s="712"/>
      <c r="CE16" s="712"/>
    </row>
    <row r="17" spans="2:90" ht="15" customHeight="1" thickBot="1" x14ac:dyDescent="0.25">
      <c r="B17" s="1"/>
      <c r="C17" s="1"/>
      <c r="D17" s="4"/>
      <c r="E17" s="4"/>
      <c r="F17" s="4"/>
      <c r="G17" s="3"/>
      <c r="H17" s="5"/>
      <c r="I17" s="5"/>
      <c r="J17" s="204"/>
      <c r="K17" s="734" t="s">
        <v>177</v>
      </c>
      <c r="L17" s="735"/>
      <c r="M17" s="735"/>
      <c r="N17" s="735"/>
      <c r="O17" s="735"/>
      <c r="P17" s="735"/>
      <c r="Q17" s="735"/>
      <c r="R17" s="735"/>
      <c r="S17" s="736"/>
      <c r="T17" s="138">
        <v>0</v>
      </c>
      <c r="U17" s="139">
        <v>1</v>
      </c>
      <c r="V17" s="139">
        <v>0</v>
      </c>
      <c r="W17" s="139">
        <v>0.5</v>
      </c>
      <c r="X17" s="139">
        <v>0.5</v>
      </c>
      <c r="Y17" s="139">
        <v>0.5</v>
      </c>
      <c r="Z17" s="139">
        <v>0.5</v>
      </c>
      <c r="AA17" s="139">
        <v>1</v>
      </c>
      <c r="AB17" s="139">
        <v>1</v>
      </c>
      <c r="AC17" s="139">
        <v>1</v>
      </c>
      <c r="AD17" s="139">
        <v>1</v>
      </c>
      <c r="AE17" s="139">
        <v>0.5</v>
      </c>
      <c r="AF17" s="139">
        <v>0.5</v>
      </c>
      <c r="AG17" s="139">
        <v>0.8</v>
      </c>
      <c r="AH17" s="139">
        <v>0</v>
      </c>
      <c r="AI17" s="139">
        <v>0</v>
      </c>
      <c r="AJ17" s="139">
        <v>0</v>
      </c>
      <c r="AK17" s="139">
        <v>0</v>
      </c>
      <c r="AL17" s="139">
        <v>0.5</v>
      </c>
      <c r="AM17" s="139">
        <v>0.5</v>
      </c>
      <c r="AN17" s="139">
        <v>0.5</v>
      </c>
      <c r="AO17" s="139">
        <v>0.5</v>
      </c>
      <c r="AP17" s="139">
        <v>0.5</v>
      </c>
      <c r="AQ17" s="139">
        <v>0.6</v>
      </c>
      <c r="AR17" s="139">
        <v>0.6</v>
      </c>
      <c r="AS17" s="139">
        <v>0.6</v>
      </c>
      <c r="AT17" s="139">
        <v>0.6</v>
      </c>
      <c r="AU17" s="139">
        <v>0.6</v>
      </c>
      <c r="AV17" s="143">
        <v>0.8</v>
      </c>
      <c r="AW17" s="139">
        <v>0.6</v>
      </c>
      <c r="AX17" s="139">
        <v>0.6</v>
      </c>
      <c r="AY17" s="139">
        <v>0.5</v>
      </c>
      <c r="AZ17" s="139">
        <v>0.6</v>
      </c>
      <c r="BA17" s="139">
        <v>0.6</v>
      </c>
      <c r="BB17" s="139">
        <v>0.6</v>
      </c>
      <c r="BC17" s="139">
        <v>0.6</v>
      </c>
      <c r="BD17" s="139">
        <v>1</v>
      </c>
      <c r="BE17" s="139">
        <v>0.6</v>
      </c>
      <c r="BF17" s="139">
        <v>0.6</v>
      </c>
      <c r="BG17" s="139">
        <v>0.6</v>
      </c>
      <c r="BH17" s="139">
        <v>0.8</v>
      </c>
      <c r="BI17" s="139">
        <v>0.8</v>
      </c>
      <c r="BJ17" s="139">
        <v>0.6</v>
      </c>
      <c r="BK17" s="139">
        <v>0.6</v>
      </c>
      <c r="BL17" s="139">
        <v>0.6</v>
      </c>
      <c r="BM17" s="139">
        <v>0.8</v>
      </c>
      <c r="BN17" s="139">
        <v>0.6</v>
      </c>
      <c r="BO17" s="139">
        <v>0.6</v>
      </c>
      <c r="BP17" s="221">
        <v>0.6</v>
      </c>
      <c r="BQ17" s="139">
        <v>0</v>
      </c>
      <c r="BR17" s="139">
        <v>0.9</v>
      </c>
      <c r="BS17" s="140">
        <v>0</v>
      </c>
      <c r="BV17" s="712"/>
      <c r="BW17" s="712"/>
      <c r="BX17" s="712"/>
      <c r="BY17" s="712"/>
      <c r="BZ17" s="712"/>
      <c r="CA17" s="712"/>
      <c r="CB17" s="712"/>
      <c r="CC17" s="712"/>
      <c r="CD17" s="712"/>
      <c r="CE17" s="712"/>
    </row>
    <row r="18" spans="2:90" ht="15" customHeight="1" x14ac:dyDescent="0.2">
      <c r="B18" s="1"/>
      <c r="C18" s="1"/>
      <c r="D18" s="4"/>
      <c r="E18" s="4"/>
      <c r="F18" s="4"/>
      <c r="G18" s="3"/>
      <c r="H18" s="5"/>
      <c r="I18" s="5"/>
      <c r="J18" s="204"/>
      <c r="K18" s="746" t="s">
        <v>178</v>
      </c>
      <c r="L18" s="747"/>
      <c r="M18" s="747"/>
      <c r="N18" s="747"/>
      <c r="O18" s="747"/>
      <c r="P18" s="747"/>
      <c r="Q18" s="747"/>
      <c r="R18" s="747"/>
      <c r="S18" s="748"/>
      <c r="T18" s="123">
        <v>0</v>
      </c>
      <c r="U18" s="124">
        <v>0</v>
      </c>
      <c r="V18" s="124">
        <v>0</v>
      </c>
      <c r="W18" s="124">
        <v>1</v>
      </c>
      <c r="X18" s="131">
        <v>1</v>
      </c>
      <c r="Y18" s="131">
        <v>1</v>
      </c>
      <c r="Z18" s="124">
        <v>0</v>
      </c>
      <c r="AA18" s="124">
        <v>0</v>
      </c>
      <c r="AB18" s="124">
        <v>0</v>
      </c>
      <c r="AC18" s="124">
        <v>0</v>
      </c>
      <c r="AD18" s="124">
        <v>0</v>
      </c>
      <c r="AE18" s="124">
        <v>0</v>
      </c>
      <c r="AF18" s="124">
        <v>0</v>
      </c>
      <c r="AG18" s="131">
        <v>0</v>
      </c>
      <c r="AH18" s="124">
        <v>1</v>
      </c>
      <c r="AI18" s="124">
        <v>1</v>
      </c>
      <c r="AJ18" s="124">
        <v>1</v>
      </c>
      <c r="AK18" s="124">
        <v>2</v>
      </c>
      <c r="AL18" s="124">
        <v>1</v>
      </c>
      <c r="AM18" s="124">
        <v>0</v>
      </c>
      <c r="AN18" s="124">
        <v>0</v>
      </c>
      <c r="AO18" s="124">
        <v>1</v>
      </c>
      <c r="AP18" s="124">
        <v>1</v>
      </c>
      <c r="AQ18" s="124">
        <v>4</v>
      </c>
      <c r="AR18" s="124">
        <v>3</v>
      </c>
      <c r="AS18" s="124">
        <v>5</v>
      </c>
      <c r="AT18" s="124">
        <v>3</v>
      </c>
      <c r="AU18" s="124">
        <v>3</v>
      </c>
      <c r="AV18" s="131">
        <v>8</v>
      </c>
      <c r="AW18" s="124">
        <v>2</v>
      </c>
      <c r="AX18" s="124">
        <v>4</v>
      </c>
      <c r="AY18" s="124">
        <v>9</v>
      </c>
      <c r="AZ18" s="124">
        <v>1</v>
      </c>
      <c r="BA18" s="124">
        <v>5</v>
      </c>
      <c r="BB18" s="124">
        <v>1</v>
      </c>
      <c r="BC18" s="124">
        <v>1</v>
      </c>
      <c r="BD18" s="124">
        <v>4</v>
      </c>
      <c r="BE18" s="124">
        <v>3</v>
      </c>
      <c r="BF18" s="124">
        <v>4</v>
      </c>
      <c r="BG18" s="124">
        <v>2</v>
      </c>
      <c r="BH18" s="124">
        <v>8</v>
      </c>
      <c r="BI18" s="124">
        <v>8</v>
      </c>
      <c r="BJ18" s="124">
        <v>3</v>
      </c>
      <c r="BK18" s="124">
        <v>3</v>
      </c>
      <c r="BL18" s="124">
        <v>1</v>
      </c>
      <c r="BM18" s="124">
        <v>4</v>
      </c>
      <c r="BN18" s="124">
        <v>3</v>
      </c>
      <c r="BO18" s="124">
        <v>1</v>
      </c>
      <c r="BP18" s="222">
        <v>2</v>
      </c>
      <c r="BQ18" s="124">
        <v>2</v>
      </c>
      <c r="BR18" s="124">
        <v>3</v>
      </c>
      <c r="BS18" s="125">
        <v>1</v>
      </c>
      <c r="BV18" s="712" t="s">
        <v>179</v>
      </c>
      <c r="BW18" s="712"/>
      <c r="BX18" s="712"/>
      <c r="BY18" s="712"/>
      <c r="BZ18" s="712"/>
      <c r="CA18" s="712" t="s">
        <v>180</v>
      </c>
      <c r="CB18" s="712"/>
      <c r="CC18" s="712"/>
      <c r="CD18" s="712"/>
      <c r="CE18" s="712"/>
    </row>
    <row r="19" spans="2:90" ht="15" customHeight="1" x14ac:dyDescent="0.2">
      <c r="B19" s="1"/>
      <c r="C19" s="1"/>
      <c r="D19" s="4"/>
      <c r="E19" s="4"/>
      <c r="F19" s="4"/>
      <c r="G19" s="3"/>
      <c r="H19" s="5"/>
      <c r="I19" s="5"/>
      <c r="J19" s="204"/>
      <c r="K19" s="743" t="s">
        <v>181</v>
      </c>
      <c r="L19" s="744"/>
      <c r="M19" s="744"/>
      <c r="N19" s="744"/>
      <c r="O19" s="744"/>
      <c r="P19" s="744"/>
      <c r="Q19" s="744"/>
      <c r="R19" s="744"/>
      <c r="S19" s="745"/>
      <c r="T19" s="259">
        <v>0</v>
      </c>
      <c r="U19" s="236">
        <v>0</v>
      </c>
      <c r="V19" s="236">
        <v>0</v>
      </c>
      <c r="W19" s="236">
        <v>0</v>
      </c>
      <c r="X19" s="236">
        <v>0</v>
      </c>
      <c r="Y19" s="236">
        <v>0</v>
      </c>
      <c r="Z19" s="236">
        <v>0</v>
      </c>
      <c r="AA19" s="236">
        <v>0</v>
      </c>
      <c r="AB19" s="236">
        <v>0</v>
      </c>
      <c r="AC19" s="236">
        <v>0</v>
      </c>
      <c r="AD19" s="236">
        <v>0</v>
      </c>
      <c r="AE19" s="236">
        <v>0</v>
      </c>
      <c r="AF19" s="236">
        <v>0</v>
      </c>
      <c r="AG19" s="236">
        <v>0</v>
      </c>
      <c r="AH19" s="236">
        <v>1</v>
      </c>
      <c r="AI19" s="236">
        <v>1</v>
      </c>
      <c r="AJ19" s="236">
        <v>0</v>
      </c>
      <c r="AK19" s="236">
        <v>0</v>
      </c>
      <c r="AL19" s="236">
        <v>4</v>
      </c>
      <c r="AM19" s="236">
        <v>3</v>
      </c>
      <c r="AN19" s="236">
        <v>3</v>
      </c>
      <c r="AO19" s="236">
        <v>1</v>
      </c>
      <c r="AP19" s="236">
        <v>1</v>
      </c>
      <c r="AQ19" s="236">
        <v>4</v>
      </c>
      <c r="AR19" s="236">
        <v>3</v>
      </c>
      <c r="AS19" s="236">
        <v>5</v>
      </c>
      <c r="AT19" s="236">
        <v>3</v>
      </c>
      <c r="AU19" s="236">
        <v>3</v>
      </c>
      <c r="AV19" s="232">
        <v>10</v>
      </c>
      <c r="AW19" s="236">
        <v>2</v>
      </c>
      <c r="AX19" s="236">
        <v>4</v>
      </c>
      <c r="AY19" s="236">
        <v>9</v>
      </c>
      <c r="AZ19" s="236">
        <v>1</v>
      </c>
      <c r="BA19" s="236">
        <v>5</v>
      </c>
      <c r="BB19" s="236">
        <v>1</v>
      </c>
      <c r="BC19" s="236">
        <v>1</v>
      </c>
      <c r="BD19" s="236">
        <v>4</v>
      </c>
      <c r="BE19" s="236">
        <v>3</v>
      </c>
      <c r="BF19" s="236">
        <v>4</v>
      </c>
      <c r="BG19" s="236">
        <v>2</v>
      </c>
      <c r="BH19" s="236">
        <v>8</v>
      </c>
      <c r="BI19" s="236">
        <v>8</v>
      </c>
      <c r="BJ19" s="236">
        <v>3</v>
      </c>
      <c r="BK19" s="236">
        <v>3</v>
      </c>
      <c r="BL19" s="236">
        <v>1</v>
      </c>
      <c r="BM19" s="236">
        <v>4</v>
      </c>
      <c r="BN19" s="236">
        <v>3</v>
      </c>
      <c r="BO19" s="236">
        <v>1</v>
      </c>
      <c r="BP19" s="233">
        <v>5</v>
      </c>
      <c r="BQ19" s="236">
        <v>2</v>
      </c>
      <c r="BR19" s="236">
        <v>3</v>
      </c>
      <c r="BS19" s="237">
        <v>1</v>
      </c>
      <c r="BV19" s="712"/>
      <c r="BW19" s="712"/>
      <c r="BX19" s="712"/>
      <c r="BY19" s="712"/>
      <c r="BZ19" s="712"/>
      <c r="CA19" s="712"/>
      <c r="CB19" s="712"/>
      <c r="CC19" s="712"/>
      <c r="CD19" s="712"/>
      <c r="CE19" s="712"/>
    </row>
    <row r="20" spans="2:90" ht="15" customHeight="1" thickBot="1" x14ac:dyDescent="0.25">
      <c r="B20" s="1"/>
      <c r="C20" s="1"/>
      <c r="D20" s="4"/>
      <c r="E20" s="4"/>
      <c r="F20" s="4"/>
      <c r="G20" s="3"/>
      <c r="H20" s="5"/>
      <c r="I20" s="5"/>
      <c r="J20" s="204"/>
      <c r="K20" s="716" t="s">
        <v>182</v>
      </c>
      <c r="L20" s="717"/>
      <c r="M20" s="717"/>
      <c r="N20" s="717"/>
      <c r="O20" s="717"/>
      <c r="P20" s="717"/>
      <c r="Q20" s="717"/>
      <c r="R20" s="717"/>
      <c r="S20" s="718"/>
      <c r="T20" s="138">
        <v>0</v>
      </c>
      <c r="U20" s="139">
        <v>0</v>
      </c>
      <c r="V20" s="139">
        <v>0</v>
      </c>
      <c r="W20" s="139">
        <v>0.5</v>
      </c>
      <c r="X20" s="139">
        <v>0.5</v>
      </c>
      <c r="Y20" s="139">
        <v>0.5</v>
      </c>
      <c r="Z20" s="139">
        <v>0</v>
      </c>
      <c r="AA20" s="139">
        <v>0</v>
      </c>
      <c r="AB20" s="139">
        <v>0</v>
      </c>
      <c r="AC20" s="139">
        <v>0</v>
      </c>
      <c r="AD20" s="139">
        <v>0</v>
      </c>
      <c r="AE20" s="139">
        <v>0</v>
      </c>
      <c r="AF20" s="139">
        <v>0</v>
      </c>
      <c r="AG20" s="139">
        <v>0</v>
      </c>
      <c r="AH20" s="139">
        <v>1</v>
      </c>
      <c r="AI20" s="139">
        <v>1</v>
      </c>
      <c r="AJ20" s="139">
        <v>1</v>
      </c>
      <c r="AK20" s="139">
        <v>0.5</v>
      </c>
      <c r="AL20" s="139">
        <v>0.5</v>
      </c>
      <c r="AM20" s="139">
        <v>0.5</v>
      </c>
      <c r="AN20" s="139">
        <v>0.5</v>
      </c>
      <c r="AO20" s="139">
        <v>0.5</v>
      </c>
      <c r="AP20" s="139">
        <v>0.5</v>
      </c>
      <c r="AQ20" s="139">
        <v>0.6</v>
      </c>
      <c r="AR20" s="139">
        <v>0.6</v>
      </c>
      <c r="AS20" s="139">
        <v>0.6</v>
      </c>
      <c r="AT20" s="139">
        <v>0.6</v>
      </c>
      <c r="AU20" s="139">
        <v>0.6</v>
      </c>
      <c r="AV20" s="143">
        <v>0.7</v>
      </c>
      <c r="AW20" s="139">
        <v>0.6</v>
      </c>
      <c r="AX20" s="139">
        <v>0.6</v>
      </c>
      <c r="AY20" s="139">
        <v>0.5</v>
      </c>
      <c r="AZ20" s="139">
        <v>0.6</v>
      </c>
      <c r="BA20" s="139">
        <v>0.6</v>
      </c>
      <c r="BB20" s="139">
        <v>0.6</v>
      </c>
      <c r="BC20" s="139">
        <v>0.6</v>
      </c>
      <c r="BD20" s="139">
        <v>1</v>
      </c>
      <c r="BE20" s="139">
        <v>0.6</v>
      </c>
      <c r="BF20" s="139">
        <v>0.6</v>
      </c>
      <c r="BG20" s="139">
        <v>0.6</v>
      </c>
      <c r="BH20" s="139">
        <v>0.8</v>
      </c>
      <c r="BI20" s="139">
        <v>0.08</v>
      </c>
      <c r="BJ20" s="139">
        <v>0.6</v>
      </c>
      <c r="BK20" s="139">
        <v>0.6</v>
      </c>
      <c r="BL20" s="139">
        <v>0.6</v>
      </c>
      <c r="BM20" s="139">
        <v>0.8</v>
      </c>
      <c r="BN20" s="139">
        <v>0.6</v>
      </c>
      <c r="BO20" s="139">
        <v>0.6</v>
      </c>
      <c r="BP20" s="221">
        <v>0.6</v>
      </c>
      <c r="BQ20" s="139">
        <v>0.6</v>
      </c>
      <c r="BR20" s="139">
        <v>0.9</v>
      </c>
      <c r="BS20" s="140">
        <v>0.3</v>
      </c>
      <c r="BT20" s="119"/>
      <c r="BU20" s="119"/>
      <c r="BV20" s="712" t="s">
        <v>183</v>
      </c>
      <c r="BW20" s="712"/>
      <c r="BX20" s="712"/>
      <c r="BY20" s="712"/>
      <c r="BZ20" s="712"/>
      <c r="CA20" s="712" t="s">
        <v>184</v>
      </c>
      <c r="CB20" s="712"/>
      <c r="CC20" s="712"/>
      <c r="CD20" s="712"/>
      <c r="CE20" s="712"/>
    </row>
    <row r="21" spans="2:90" ht="15" customHeight="1" x14ac:dyDescent="0.2">
      <c r="B21" s="12"/>
      <c r="C21" s="12"/>
      <c r="D21" s="4"/>
      <c r="E21" s="4"/>
      <c r="F21" s="4"/>
      <c r="G21" s="3"/>
      <c r="H21" s="5"/>
      <c r="I21" s="5"/>
      <c r="J21" s="204"/>
      <c r="K21" s="722" t="s">
        <v>185</v>
      </c>
      <c r="L21" s="723"/>
      <c r="M21" s="723"/>
      <c r="N21" s="723"/>
      <c r="O21" s="723"/>
      <c r="P21" s="723"/>
      <c r="Q21" s="723"/>
      <c r="R21" s="723"/>
      <c r="S21" s="724"/>
      <c r="T21" s="260">
        <f>T17*(MAX(T15:T16)*30/T14)</f>
        <v>0</v>
      </c>
      <c r="U21" s="261">
        <f t="shared" ref="U21:BO21" si="0">U17*(MAX(U15:U16)*30/U14)</f>
        <v>4</v>
      </c>
      <c r="V21" s="261">
        <f t="shared" si="0"/>
        <v>0</v>
      </c>
      <c r="W21" s="261">
        <f t="shared" si="0"/>
        <v>0.41666666666666669</v>
      </c>
      <c r="X21" s="261">
        <f t="shared" si="0"/>
        <v>0.16666666666666666</v>
      </c>
      <c r="Y21" s="261">
        <f t="shared" si="0"/>
        <v>0.16666666666666666</v>
      </c>
      <c r="Z21" s="261">
        <f t="shared" si="0"/>
        <v>0.33333333333333331</v>
      </c>
      <c r="AA21" s="261">
        <f t="shared" si="0"/>
        <v>0.16438356164383561</v>
      </c>
      <c r="AB21" s="261">
        <f t="shared" si="0"/>
        <v>0.16438356164383561</v>
      </c>
      <c r="AC21" s="261">
        <f t="shared" si="0"/>
        <v>0.16438356164383561</v>
      </c>
      <c r="AD21" s="261">
        <f t="shared" si="0"/>
        <v>0.16438356164383561</v>
      </c>
      <c r="AE21" s="261">
        <f t="shared" si="0"/>
        <v>0.16666666666666666</v>
      </c>
      <c r="AF21" s="261">
        <f t="shared" si="0"/>
        <v>0.16666666666666666</v>
      </c>
      <c r="AG21" s="261">
        <f t="shared" si="0"/>
        <v>0.26666666666666666</v>
      </c>
      <c r="AH21" s="261">
        <f t="shared" si="0"/>
        <v>0</v>
      </c>
      <c r="AI21" s="261">
        <f t="shared" si="0"/>
        <v>0</v>
      </c>
      <c r="AJ21" s="261">
        <f t="shared" si="0"/>
        <v>0</v>
      </c>
      <c r="AK21" s="261">
        <f t="shared" si="0"/>
        <v>0</v>
      </c>
      <c r="AL21" s="261">
        <f t="shared" si="0"/>
        <v>0.22222222222222221</v>
      </c>
      <c r="AM21" s="261">
        <f t="shared" si="0"/>
        <v>0.16666666666666666</v>
      </c>
      <c r="AN21" s="261">
        <f t="shared" si="0"/>
        <v>0.16666666666666666</v>
      </c>
      <c r="AO21" s="261">
        <f t="shared" si="0"/>
        <v>4.1095890410958902E-2</v>
      </c>
      <c r="AP21" s="261">
        <f t="shared" si="0"/>
        <v>0.125</v>
      </c>
      <c r="AQ21" s="261">
        <f t="shared" ref="AQ21:AR21" si="1">AQ17*(MAX(AQ15:AQ16)*30/AQ14)</f>
        <v>0.29589041095890406</v>
      </c>
      <c r="AR21" s="261">
        <f t="shared" si="1"/>
        <v>0.19726027397260273</v>
      </c>
      <c r="AS21" s="261">
        <f t="shared" si="0"/>
        <v>0.34520547945205476</v>
      </c>
      <c r="AT21" s="261">
        <f t="shared" si="0"/>
        <v>0.24657534246575341</v>
      </c>
      <c r="AU21" s="261">
        <f t="shared" si="0"/>
        <v>0.24657534246575341</v>
      </c>
      <c r="AV21" s="261">
        <f t="shared" si="0"/>
        <v>0.92054794520547945</v>
      </c>
      <c r="AW21" s="261">
        <f t="shared" ref="AW21" si="2">AW17*(MAX(AW15:AW16)*30/AW14)</f>
        <v>4.9315068493150684E-2</v>
      </c>
      <c r="AX21" s="261">
        <f t="shared" ref="AX21" si="3">AX17*(MAX(AX15:AX16)*30/AX14)</f>
        <v>0.19726027397260273</v>
      </c>
      <c r="AY21" s="261">
        <f t="shared" si="0"/>
        <v>0.45205479452054792</v>
      </c>
      <c r="AZ21" s="261">
        <f t="shared" si="0"/>
        <v>0.14794520547945203</v>
      </c>
      <c r="BA21" s="261">
        <f t="shared" si="0"/>
        <v>0.34520547945205476</v>
      </c>
      <c r="BB21" s="261">
        <f t="shared" si="0"/>
        <v>4.9315068493150684E-2</v>
      </c>
      <c r="BC21" s="261">
        <f t="shared" si="0"/>
        <v>0.14794520547945203</v>
      </c>
      <c r="BD21" s="261">
        <f t="shared" si="0"/>
        <v>2</v>
      </c>
      <c r="BE21" s="261">
        <f t="shared" si="0"/>
        <v>0.5</v>
      </c>
      <c r="BF21" s="261">
        <f t="shared" si="0"/>
        <v>1.2</v>
      </c>
      <c r="BG21" s="261">
        <f t="shared" si="0"/>
        <v>0.19999999999999998</v>
      </c>
      <c r="BH21" s="261">
        <f t="shared" si="0"/>
        <v>0.78904109589041094</v>
      </c>
      <c r="BI21" s="261">
        <f t="shared" si="0"/>
        <v>1.3333333333333335</v>
      </c>
      <c r="BJ21" s="261">
        <f t="shared" si="0"/>
        <v>0.5</v>
      </c>
      <c r="BK21" s="261">
        <f t="shared" si="0"/>
        <v>0.24657534246575341</v>
      </c>
      <c r="BL21" s="261">
        <f t="shared" si="0"/>
        <v>0.14794520547945203</v>
      </c>
      <c r="BM21" s="261">
        <f t="shared" si="0"/>
        <v>0.39452054794520547</v>
      </c>
      <c r="BN21" s="261">
        <f t="shared" si="0"/>
        <v>4.9315068493150684E-2</v>
      </c>
      <c r="BO21" s="261">
        <f t="shared" si="0"/>
        <v>4.9315068493150684E-2</v>
      </c>
      <c r="BP21" s="262">
        <f t="shared" ref="BP21" si="4">BP17*(MAX(BP15:BP16)*30/BP14)</f>
        <v>9.8630136986301367E-2</v>
      </c>
      <c r="BQ21" s="261">
        <f t="shared" ref="BQ21:BR21" si="5">BQ17*(MAX(BQ15:BQ16)*30/BQ14)</f>
        <v>0</v>
      </c>
      <c r="BR21" s="261">
        <f t="shared" si="5"/>
        <v>0.44383561643835617</v>
      </c>
      <c r="BS21" s="263">
        <f>BS17*(MAX(BS15:BS16)*30/BS14)</f>
        <v>0</v>
      </c>
      <c r="BT21" s="126">
        <f>SUM(T21:BS21)</f>
        <v>18.656126331811262</v>
      </c>
      <c r="BU21" s="375"/>
      <c r="BV21" s="712"/>
      <c r="BW21" s="712"/>
      <c r="BX21" s="712"/>
      <c r="BY21" s="712"/>
      <c r="BZ21" s="712"/>
      <c r="CA21" s="712"/>
      <c r="CB21" s="712"/>
      <c r="CC21" s="712"/>
      <c r="CD21" s="712"/>
      <c r="CE21" s="712"/>
    </row>
    <row r="22" spans="2:90" ht="15" customHeight="1" thickBot="1" x14ac:dyDescent="0.25">
      <c r="B22" s="13"/>
      <c r="C22" s="13"/>
      <c r="D22" s="4"/>
      <c r="E22" s="4"/>
      <c r="F22" s="4"/>
      <c r="G22" s="3"/>
      <c r="H22" s="5"/>
      <c r="I22" s="5"/>
      <c r="J22" s="204"/>
      <c r="K22" s="734" t="s">
        <v>186</v>
      </c>
      <c r="L22" s="735"/>
      <c r="M22" s="735"/>
      <c r="N22" s="735"/>
      <c r="O22" s="735"/>
      <c r="P22" s="735"/>
      <c r="Q22" s="735"/>
      <c r="R22" s="735"/>
      <c r="S22" s="736"/>
      <c r="T22" s="138">
        <f>T20*(MAX(T18:T19)*30/T14)</f>
        <v>0</v>
      </c>
      <c r="U22" s="139">
        <f t="shared" ref="U22:BO22" si="6">U20*(MAX(U18:U19)*30/U14)</f>
        <v>0</v>
      </c>
      <c r="V22" s="139">
        <f t="shared" si="6"/>
        <v>0</v>
      </c>
      <c r="W22" s="139">
        <f t="shared" si="6"/>
        <v>8.3333333333333329E-2</v>
      </c>
      <c r="X22" s="139">
        <f t="shared" si="6"/>
        <v>8.3333333333333329E-2</v>
      </c>
      <c r="Y22" s="139">
        <f t="shared" si="6"/>
        <v>8.3333333333333329E-2</v>
      </c>
      <c r="Z22" s="139">
        <f t="shared" si="6"/>
        <v>0</v>
      </c>
      <c r="AA22" s="139">
        <f t="shared" si="6"/>
        <v>0</v>
      </c>
      <c r="AB22" s="139">
        <f t="shared" si="6"/>
        <v>0</v>
      </c>
      <c r="AC22" s="139">
        <f t="shared" si="6"/>
        <v>0</v>
      </c>
      <c r="AD22" s="139">
        <f t="shared" si="6"/>
        <v>0</v>
      </c>
      <c r="AE22" s="139">
        <f t="shared" si="6"/>
        <v>0</v>
      </c>
      <c r="AF22" s="139">
        <f t="shared" si="6"/>
        <v>0</v>
      </c>
      <c r="AG22" s="139">
        <f t="shared" si="6"/>
        <v>0</v>
      </c>
      <c r="AH22" s="139">
        <f t="shared" si="6"/>
        <v>0.14084507042253522</v>
      </c>
      <c r="AI22" s="139">
        <f t="shared" si="6"/>
        <v>7.575757575757576E-2</v>
      </c>
      <c r="AJ22" s="139">
        <f t="shared" si="6"/>
        <v>7.575757575757576E-2</v>
      </c>
      <c r="AK22" s="139">
        <f>AK20*(MAX(AK18:AK19)*30/AK14)</f>
        <v>8.2191780821917804E-2</v>
      </c>
      <c r="AL22" s="139">
        <f t="shared" si="6"/>
        <v>0.22222222222222221</v>
      </c>
      <c r="AM22" s="139">
        <f t="shared" si="6"/>
        <v>0.16666666666666666</v>
      </c>
      <c r="AN22" s="139">
        <f t="shared" si="6"/>
        <v>0.16666666666666666</v>
      </c>
      <c r="AO22" s="139">
        <f t="shared" si="6"/>
        <v>4.1095890410958902E-2</v>
      </c>
      <c r="AP22" s="139">
        <f t="shared" si="6"/>
        <v>0.125</v>
      </c>
      <c r="AQ22" s="139">
        <f t="shared" ref="AQ22:AR22" si="7">AQ20*(MAX(AQ18:AQ19)*30/AQ14)</f>
        <v>0.19726027397260273</v>
      </c>
      <c r="AR22" s="139">
        <f t="shared" si="7"/>
        <v>0.14794520547945203</v>
      </c>
      <c r="AS22" s="139">
        <f t="shared" si="6"/>
        <v>0.24657534246575341</v>
      </c>
      <c r="AT22" s="139">
        <f t="shared" si="6"/>
        <v>0.14794520547945203</v>
      </c>
      <c r="AU22" s="139">
        <f t="shared" si="6"/>
        <v>0.14794520547945203</v>
      </c>
      <c r="AV22" s="139">
        <f t="shared" si="6"/>
        <v>0.57534246575342463</v>
      </c>
      <c r="AW22" s="139">
        <f t="shared" ref="AW22" si="8">AW20*(MAX(AW18:AW19)*30/AW14)</f>
        <v>9.8630136986301367E-2</v>
      </c>
      <c r="AX22" s="221">
        <f t="shared" ref="AX22" si="9">AX20*(MAX(AX18:AX19)*30/AX14)</f>
        <v>0.19726027397260273</v>
      </c>
      <c r="AY22" s="139">
        <f t="shared" si="6"/>
        <v>0.36986301369863012</v>
      </c>
      <c r="AZ22" s="139">
        <f t="shared" si="6"/>
        <v>4.9315068493150684E-2</v>
      </c>
      <c r="BA22" s="139">
        <f t="shared" si="6"/>
        <v>0.24657534246575341</v>
      </c>
      <c r="BB22" s="139">
        <f t="shared" si="6"/>
        <v>4.9315068493150684E-2</v>
      </c>
      <c r="BC22" s="139">
        <f t="shared" si="6"/>
        <v>4.9315068493150684E-2</v>
      </c>
      <c r="BD22" s="139">
        <f t="shared" si="6"/>
        <v>1.3333333333333333</v>
      </c>
      <c r="BE22" s="139">
        <f t="shared" si="6"/>
        <v>0.3</v>
      </c>
      <c r="BF22" s="139">
        <f t="shared" si="6"/>
        <v>0.79999999999999993</v>
      </c>
      <c r="BG22" s="139">
        <f t="shared" si="6"/>
        <v>0.39999999999999997</v>
      </c>
      <c r="BH22" s="139">
        <f t="shared" si="6"/>
        <v>0.52602739726027392</v>
      </c>
      <c r="BI22" s="139">
        <f t="shared" si="6"/>
        <v>0.10666666666666666</v>
      </c>
      <c r="BJ22" s="139">
        <f t="shared" si="6"/>
        <v>0.3</v>
      </c>
      <c r="BK22" s="139">
        <f t="shared" si="6"/>
        <v>0.14794520547945203</v>
      </c>
      <c r="BL22" s="139">
        <f t="shared" si="6"/>
        <v>4.9315068493150684E-2</v>
      </c>
      <c r="BM22" s="139">
        <f t="shared" si="6"/>
        <v>0.26301369863013696</v>
      </c>
      <c r="BN22" s="139">
        <f t="shared" si="6"/>
        <v>0.14794520547945203</v>
      </c>
      <c r="BO22" s="139">
        <f t="shared" si="6"/>
        <v>4.9315068493150684E-2</v>
      </c>
      <c r="BP22" s="221">
        <f t="shared" ref="BP22" si="10">BP20*(MAX(BP18:BP19)*30/BP14)</f>
        <v>0.24657534246575341</v>
      </c>
      <c r="BQ22" s="139">
        <f t="shared" ref="BQ22:BR22" si="11">BQ20*(MAX(BQ18:BQ19)*30/BQ14)</f>
        <v>9.8630136986301367E-2</v>
      </c>
      <c r="BR22" s="139">
        <f t="shared" si="11"/>
        <v>0.22191780821917809</v>
      </c>
      <c r="BS22" s="140">
        <f>BS20*(MAX(BS18:BS19)*30/BS14)</f>
        <v>2.4657534246575342E-2</v>
      </c>
      <c r="BT22" s="127">
        <f>SUM(T22:BS22)</f>
        <v>8.8848335857124212</v>
      </c>
      <c r="BU22" s="375"/>
      <c r="BV22" s="712" t="s">
        <v>187</v>
      </c>
      <c r="BW22" s="712"/>
      <c r="BX22" s="712"/>
      <c r="BY22" s="712"/>
      <c r="BZ22" s="712"/>
      <c r="CA22" s="712" t="s">
        <v>188</v>
      </c>
      <c r="CB22" s="712"/>
      <c r="CC22" s="712"/>
      <c r="CD22" s="712"/>
      <c r="CE22" s="712"/>
    </row>
    <row r="23" spans="2:90" ht="15" customHeight="1" thickBot="1" x14ac:dyDescent="0.25">
      <c r="B23" s="14"/>
      <c r="C23" s="14"/>
      <c r="D23" s="4"/>
      <c r="E23" s="4"/>
      <c r="F23" s="4"/>
      <c r="G23" s="3"/>
      <c r="H23" s="3"/>
      <c r="I23" s="3"/>
      <c r="J23" s="3"/>
      <c r="K23" s="230"/>
      <c r="L23" s="230"/>
      <c r="M23" s="230"/>
      <c r="N23" s="230"/>
      <c r="O23" s="34"/>
      <c r="P23" s="34"/>
      <c r="Q23" s="34"/>
      <c r="R23" s="34"/>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45" t="s">
        <v>189</v>
      </c>
      <c r="BT23" s="128">
        <f>SUM(BT21:BT22)</f>
        <v>27.540959917523683</v>
      </c>
      <c r="BU23" s="376"/>
      <c r="BV23" s="712"/>
      <c r="BW23" s="712"/>
      <c r="BX23" s="712"/>
      <c r="BY23" s="712"/>
      <c r="BZ23" s="712"/>
      <c r="CA23" s="712"/>
      <c r="CB23" s="712"/>
      <c r="CC23" s="712"/>
      <c r="CD23" s="712"/>
      <c r="CE23" s="712"/>
      <c r="CK23" s="35"/>
      <c r="CL23" s="36"/>
    </row>
    <row r="24" spans="2:90" ht="15" customHeight="1" thickBot="1" x14ac:dyDescent="0.25">
      <c r="B24" s="14"/>
      <c r="C24" s="14"/>
      <c r="D24" s="4"/>
      <c r="E24" s="4"/>
      <c r="F24" s="4"/>
      <c r="G24" s="3"/>
      <c r="H24" s="3"/>
      <c r="I24" s="3"/>
      <c r="J24" s="3"/>
      <c r="K24" s="230"/>
      <c r="L24" s="230"/>
      <c r="M24" s="230"/>
      <c r="N24" s="230"/>
      <c r="O24" s="34"/>
      <c r="P24" s="34"/>
      <c r="Q24" s="34"/>
      <c r="R24" s="34"/>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47" t="s">
        <v>190</v>
      </c>
      <c r="BT24" s="264">
        <f>BT22/BT23</f>
        <v>0.32260435410819521</v>
      </c>
      <c r="BU24" s="649"/>
      <c r="CK24" s="35"/>
      <c r="CL24" s="36"/>
    </row>
    <row r="25" spans="2:90" ht="15.75" customHeight="1" x14ac:dyDescent="0.2">
      <c r="B25" s="14"/>
      <c r="C25" s="14"/>
      <c r="D25" s="4"/>
      <c r="E25" s="4"/>
      <c r="F25" s="4"/>
      <c r="G25" s="3"/>
      <c r="H25" s="3"/>
      <c r="I25" s="3"/>
      <c r="J25" s="3"/>
      <c r="K25" s="3"/>
      <c r="L25" s="3"/>
      <c r="M25" s="3"/>
      <c r="N25" s="3"/>
      <c r="O25" s="4"/>
      <c r="P25" s="4"/>
      <c r="Q25" s="4"/>
      <c r="R25" s="4"/>
      <c r="S25" s="3"/>
      <c r="T25" s="132"/>
      <c r="U25" s="132"/>
      <c r="V25" s="132"/>
      <c r="W25" s="132"/>
      <c r="X25" s="132"/>
      <c r="Y25" s="132"/>
      <c r="Z25" s="132"/>
      <c r="AA25" s="132"/>
      <c r="AB25" s="132"/>
      <c r="AC25" s="132"/>
      <c r="AD25" s="132"/>
      <c r="AE25" s="132"/>
      <c r="AF25" s="132"/>
      <c r="AG25" s="132"/>
      <c r="AH25" s="132"/>
      <c r="AI25" s="132"/>
      <c r="AJ25" s="132"/>
      <c r="AK25" s="132"/>
      <c r="AL25" s="132"/>
      <c r="AM25" s="132"/>
      <c r="AN25" s="132"/>
      <c r="AQ25" s="132"/>
      <c r="CK25" s="35"/>
      <c r="CL25" s="36"/>
    </row>
    <row r="26" spans="2:90" ht="15.75" customHeight="1" x14ac:dyDescent="0.2">
      <c r="B26" s="3"/>
      <c r="C26" s="3"/>
      <c r="D26" s="3"/>
      <c r="E26" s="3"/>
      <c r="F26" s="3"/>
      <c r="G26" s="3"/>
      <c r="H26" s="3"/>
      <c r="I26" s="3"/>
      <c r="J26" s="3"/>
      <c r="K26" s="3"/>
      <c r="L26" s="3"/>
      <c r="M26" s="3"/>
      <c r="N26" s="3"/>
      <c r="O26" s="4"/>
      <c r="P26" s="4"/>
      <c r="Q26" s="4"/>
      <c r="R26" s="3"/>
      <c r="S26" s="3"/>
    </row>
    <row r="27" spans="2:90" ht="15.75" customHeight="1" x14ac:dyDescent="0.2">
      <c r="B27" s="3"/>
      <c r="C27" s="3"/>
      <c r="D27" s="3"/>
      <c r="E27" s="3"/>
      <c r="F27" s="3"/>
      <c r="G27" s="3"/>
      <c r="H27" s="3"/>
      <c r="I27" s="3"/>
      <c r="J27" s="3"/>
      <c r="K27" s="3"/>
      <c r="L27" s="3"/>
      <c r="M27" s="3"/>
      <c r="N27" s="3"/>
      <c r="O27" s="4"/>
      <c r="P27" s="4"/>
      <c r="Q27" s="4"/>
      <c r="R27" s="4"/>
      <c r="S27" s="3"/>
      <c r="BP27" s="46"/>
      <c r="BQ27" s="46"/>
      <c r="BR27" s="46"/>
      <c r="BS27" s="46"/>
      <c r="BT27" s="46"/>
      <c r="BU27" s="46"/>
      <c r="BV27" s="46"/>
      <c r="BW27" s="46"/>
      <c r="BX27" s="46"/>
      <c r="BY27" s="46"/>
      <c r="BZ27" s="46"/>
    </row>
    <row r="28" spans="2:90" ht="15.75" customHeight="1" x14ac:dyDescent="0.2">
      <c r="B28" s="3"/>
      <c r="C28" s="3"/>
      <c r="D28" s="3"/>
      <c r="E28" s="3"/>
      <c r="F28" s="3"/>
      <c r="G28" s="3"/>
      <c r="H28" s="3"/>
      <c r="I28" s="3"/>
      <c r="J28" s="3"/>
      <c r="K28" s="3"/>
      <c r="L28" s="3"/>
      <c r="M28" s="3"/>
      <c r="N28" s="3"/>
      <c r="O28" s="4"/>
      <c r="P28" s="4"/>
      <c r="Q28" s="4"/>
      <c r="R28" s="4"/>
      <c r="S28" s="3"/>
      <c r="BP28" s="46"/>
      <c r="BQ28" s="46"/>
      <c r="BR28" s="46"/>
      <c r="BS28" s="46"/>
      <c r="BT28" s="46"/>
      <c r="BU28" s="46"/>
      <c r="BV28" s="46"/>
      <c r="BW28" s="46"/>
      <c r="BX28" s="46"/>
      <c r="BY28" s="46"/>
      <c r="BZ28" s="46"/>
    </row>
    <row r="29" spans="2:90" ht="15.75" customHeight="1" x14ac:dyDescent="0.2">
      <c r="B29" s="3"/>
      <c r="C29" s="3"/>
      <c r="D29" s="3"/>
      <c r="E29" s="3"/>
      <c r="F29" s="3"/>
      <c r="G29" s="3"/>
      <c r="H29" s="3"/>
      <c r="I29" s="3"/>
      <c r="J29" s="3"/>
      <c r="K29" s="3"/>
      <c r="L29" s="3"/>
      <c r="M29" s="3"/>
      <c r="N29" s="3"/>
      <c r="O29" s="4"/>
      <c r="P29" s="4"/>
      <c r="Q29" s="4"/>
      <c r="R29" s="4"/>
      <c r="S29" s="3"/>
      <c r="BP29" s="46"/>
      <c r="BQ29" s="46"/>
      <c r="BR29" s="46"/>
      <c r="BS29" s="46"/>
      <c r="BT29" s="46"/>
      <c r="BU29" s="46"/>
      <c r="BV29" s="46"/>
      <c r="BW29" s="46"/>
      <c r="BX29" s="46"/>
      <c r="BY29" s="46"/>
      <c r="BZ29" s="46"/>
    </row>
    <row r="30" spans="2:90" ht="15.75" customHeight="1" x14ac:dyDescent="0.2">
      <c r="B30" s="3"/>
      <c r="C30" s="3"/>
      <c r="D30" s="3"/>
      <c r="E30" s="3"/>
      <c r="F30" s="3"/>
      <c r="G30" s="3"/>
      <c r="H30" s="3"/>
      <c r="I30" s="3"/>
      <c r="J30" s="3"/>
      <c r="K30" s="3"/>
      <c r="L30" s="3"/>
      <c r="M30" s="3"/>
      <c r="N30" s="3"/>
      <c r="O30" s="4"/>
      <c r="P30" s="4"/>
      <c r="Q30" s="4"/>
      <c r="R30" s="4"/>
      <c r="S30" s="3"/>
      <c r="BP30" s="46"/>
      <c r="BQ30" s="46"/>
      <c r="BR30" s="46"/>
      <c r="BS30" s="46"/>
      <c r="BT30" s="46"/>
      <c r="BU30" s="46"/>
      <c r="BV30" s="46"/>
      <c r="BW30" s="46"/>
      <c r="BX30" s="46"/>
      <c r="BY30" s="46"/>
      <c r="BZ30" s="46"/>
    </row>
    <row r="31" spans="2:90" ht="15.75" customHeight="1" x14ac:dyDescent="0.2">
      <c r="B31" s="11"/>
      <c r="C31" s="11"/>
      <c r="D31" s="4"/>
      <c r="E31" s="4"/>
      <c r="F31" s="4"/>
      <c r="G31" s="3"/>
      <c r="H31" s="3"/>
      <c r="I31" s="3"/>
      <c r="J31" s="3"/>
      <c r="K31" s="3"/>
      <c r="L31" s="3"/>
      <c r="M31" s="3"/>
      <c r="N31" s="3"/>
      <c r="O31" s="4"/>
      <c r="P31" s="4"/>
      <c r="Q31" s="4"/>
      <c r="R31" s="4"/>
      <c r="S31" s="3"/>
      <c r="T31" s="3"/>
      <c r="U31" s="3"/>
      <c r="V31" s="3"/>
      <c r="W31" s="3"/>
      <c r="X31" s="3"/>
      <c r="Y31" s="3"/>
      <c r="Z31" s="3"/>
      <c r="AA31" s="3"/>
      <c r="AB31" s="3"/>
      <c r="AC31" s="3"/>
      <c r="AD31" s="3"/>
      <c r="AE31" s="3"/>
      <c r="AF31" s="3"/>
      <c r="AG31" s="3"/>
      <c r="AH31" s="3"/>
      <c r="AI31" s="3"/>
      <c r="AJ31" s="3"/>
      <c r="AK31" s="3"/>
      <c r="AL31" s="3"/>
      <c r="AM31" s="3"/>
      <c r="AN31" s="3"/>
      <c r="AQ31" s="3"/>
    </row>
    <row r="32" spans="2:90" ht="15.75" customHeight="1" x14ac:dyDescent="0.2">
      <c r="B32" s="11"/>
      <c r="C32" s="11"/>
      <c r="D32" s="4"/>
      <c r="E32" s="4"/>
      <c r="F32" s="4"/>
      <c r="G32" s="3"/>
      <c r="H32" s="3"/>
      <c r="I32" s="3"/>
      <c r="J32" s="3"/>
      <c r="K32" s="3"/>
      <c r="L32" s="3"/>
      <c r="M32" s="3"/>
      <c r="N32" s="3"/>
      <c r="O32" s="4"/>
      <c r="P32" s="4"/>
      <c r="Q32" s="4"/>
      <c r="R32" s="4"/>
      <c r="S32" s="3"/>
      <c r="T32" s="3"/>
      <c r="U32" s="3"/>
      <c r="V32" s="3"/>
      <c r="W32" s="3"/>
      <c r="X32" s="3"/>
      <c r="Y32" s="3"/>
      <c r="Z32" s="3"/>
      <c r="AA32" s="3"/>
      <c r="AB32" s="3"/>
      <c r="AC32" s="3"/>
      <c r="AD32" s="3"/>
      <c r="AE32" s="3"/>
      <c r="AF32" s="3"/>
      <c r="AG32" s="3"/>
      <c r="AH32" s="3"/>
      <c r="AI32" s="3"/>
      <c r="AJ32" s="3"/>
      <c r="AK32" s="3"/>
      <c r="AL32" s="3"/>
      <c r="AM32" s="3"/>
      <c r="AN32" s="3"/>
      <c r="AQ32" s="3"/>
    </row>
    <row r="33" spans="2:43" ht="15.75" customHeight="1" x14ac:dyDescent="0.2">
      <c r="B33" s="14"/>
      <c r="C33" s="15"/>
      <c r="D33" s="4"/>
      <c r="E33" s="4"/>
      <c r="F33" s="4"/>
      <c r="G33" s="3"/>
      <c r="H33" s="3"/>
      <c r="I33" s="3"/>
      <c r="J33" s="3"/>
      <c r="K33" s="3"/>
      <c r="L33" s="3"/>
      <c r="M33" s="3"/>
      <c r="N33" s="3"/>
      <c r="O33" s="4"/>
      <c r="P33" s="4"/>
      <c r="Q33" s="4"/>
      <c r="R33" s="4"/>
      <c r="S33" s="3"/>
      <c r="T33" s="3"/>
      <c r="U33" s="3"/>
      <c r="V33" s="3"/>
      <c r="W33" s="3"/>
      <c r="X33" s="3"/>
      <c r="Y33" s="3"/>
      <c r="Z33" s="3"/>
      <c r="AA33" s="3"/>
      <c r="AB33" s="3"/>
      <c r="AC33" s="3"/>
      <c r="AD33" s="3"/>
      <c r="AE33" s="3"/>
      <c r="AF33" s="3"/>
      <c r="AG33" s="3"/>
      <c r="AH33" s="3"/>
      <c r="AI33" s="3"/>
      <c r="AJ33" s="3"/>
      <c r="AK33" s="3"/>
      <c r="AL33" s="3"/>
      <c r="AM33" s="3"/>
      <c r="AN33" s="3"/>
      <c r="AQ33" s="3"/>
    </row>
    <row r="34" spans="2:43" ht="15.75" customHeight="1" x14ac:dyDescent="0.2">
      <c r="B34" s="11"/>
      <c r="C34" s="11"/>
      <c r="D34" s="4"/>
      <c r="E34" s="4"/>
      <c r="F34" s="4"/>
      <c r="G34" s="3"/>
      <c r="H34" s="3"/>
      <c r="I34" s="3"/>
      <c r="J34" s="3"/>
      <c r="K34" s="3"/>
      <c r="L34" s="3"/>
      <c r="M34" s="3"/>
      <c r="N34" s="3"/>
      <c r="O34" s="4"/>
      <c r="P34" s="4"/>
      <c r="Q34" s="4"/>
      <c r="R34" s="4"/>
      <c r="S34" s="3"/>
      <c r="T34" s="3"/>
      <c r="U34" s="3"/>
      <c r="V34" s="3"/>
      <c r="W34" s="3"/>
      <c r="X34" s="3"/>
      <c r="Y34" s="3"/>
      <c r="Z34" s="3"/>
      <c r="AA34" s="3"/>
      <c r="AB34" s="3"/>
      <c r="AC34" s="3"/>
      <c r="AD34" s="3"/>
      <c r="AE34" s="3"/>
      <c r="AF34" s="3"/>
      <c r="AG34" s="3"/>
      <c r="AH34" s="3"/>
      <c r="AI34" s="3"/>
      <c r="AJ34" s="3"/>
      <c r="AK34" s="3"/>
      <c r="AL34" s="3"/>
      <c r="AM34" s="3"/>
      <c r="AN34" s="3"/>
      <c r="AQ34" s="3"/>
    </row>
    <row r="35" spans="2:43" ht="15.75" customHeight="1" x14ac:dyDescent="0.2">
      <c r="B35" s="11"/>
      <c r="C35" s="11"/>
      <c r="D35" s="4"/>
      <c r="E35" s="4"/>
      <c r="F35" s="4"/>
      <c r="G35" s="3"/>
      <c r="H35" s="3"/>
      <c r="I35" s="3"/>
      <c r="J35" s="3"/>
      <c r="K35" s="3"/>
      <c r="L35" s="3"/>
      <c r="M35" s="3"/>
      <c r="N35" s="3"/>
      <c r="O35" s="4"/>
      <c r="P35" s="4"/>
      <c r="Q35" s="4"/>
      <c r="R35" s="4"/>
      <c r="S35" s="3"/>
      <c r="T35" s="3"/>
      <c r="U35" s="3"/>
      <c r="V35" s="3"/>
      <c r="W35" s="3"/>
      <c r="X35" s="3"/>
      <c r="Y35" s="3"/>
      <c r="Z35" s="3"/>
      <c r="AA35" s="3"/>
      <c r="AB35" s="3"/>
      <c r="AC35" s="3"/>
      <c r="AD35" s="3"/>
      <c r="AE35" s="3"/>
      <c r="AF35" s="3"/>
      <c r="AG35" s="3"/>
      <c r="AH35" s="3"/>
      <c r="AI35" s="3"/>
      <c r="AJ35" s="3"/>
      <c r="AK35" s="3"/>
      <c r="AL35" s="3"/>
      <c r="AM35" s="3"/>
      <c r="AN35" s="3"/>
      <c r="AQ35" s="3"/>
    </row>
    <row r="36" spans="2:43" ht="15.75" customHeight="1" x14ac:dyDescent="0.2">
      <c r="B36" s="11"/>
      <c r="C36" s="11"/>
      <c r="D36" s="4"/>
      <c r="E36" s="4"/>
      <c r="F36" s="4"/>
      <c r="G36" s="3"/>
      <c r="H36" s="3"/>
      <c r="I36" s="3"/>
      <c r="J36" s="3"/>
      <c r="K36" s="3"/>
      <c r="L36" s="3"/>
      <c r="M36" s="3"/>
      <c r="N36" s="3"/>
      <c r="O36" s="4"/>
      <c r="P36" s="4"/>
      <c r="Q36" s="4"/>
      <c r="R36" s="4"/>
      <c r="S36" s="3"/>
      <c r="T36" s="3"/>
      <c r="U36" s="3"/>
      <c r="V36" s="3"/>
      <c r="W36" s="3"/>
      <c r="X36" s="3"/>
      <c r="Y36" s="3"/>
      <c r="Z36" s="3"/>
      <c r="AA36" s="3"/>
      <c r="AB36" s="3"/>
      <c r="AC36" s="3"/>
      <c r="AD36" s="3"/>
      <c r="AE36" s="3"/>
      <c r="AF36" s="3"/>
      <c r="AG36" s="3"/>
      <c r="AH36" s="3"/>
      <c r="AI36" s="3"/>
      <c r="AJ36" s="3"/>
      <c r="AK36" s="3"/>
      <c r="AL36" s="3"/>
      <c r="AM36" s="3"/>
      <c r="AN36" s="3"/>
      <c r="AQ36" s="3"/>
    </row>
    <row r="37" spans="2:43" ht="15.75" customHeight="1" x14ac:dyDescent="0.2">
      <c r="B37" s="11"/>
      <c r="C37" s="11"/>
      <c r="D37" s="4"/>
      <c r="E37" s="4"/>
      <c r="F37" s="4"/>
      <c r="G37" s="3"/>
      <c r="H37" s="3"/>
      <c r="I37" s="3"/>
      <c r="J37" s="3"/>
      <c r="K37" s="3"/>
      <c r="L37" s="3"/>
      <c r="M37" s="3"/>
      <c r="N37" s="3"/>
      <c r="O37" s="4"/>
      <c r="P37" s="4"/>
      <c r="Q37" s="4"/>
      <c r="R37" s="4"/>
      <c r="S37" s="3"/>
      <c r="T37" s="3"/>
      <c r="U37" s="3"/>
      <c r="V37" s="3"/>
      <c r="W37" s="3"/>
      <c r="X37" s="3"/>
      <c r="Y37" s="3"/>
      <c r="Z37" s="3"/>
      <c r="AA37" s="3"/>
      <c r="AB37" s="3"/>
      <c r="AC37" s="3"/>
      <c r="AD37" s="3"/>
      <c r="AE37" s="3"/>
      <c r="AF37" s="3"/>
      <c r="AG37" s="3"/>
      <c r="AH37" s="3"/>
      <c r="AI37" s="3"/>
      <c r="AJ37" s="3"/>
      <c r="AK37" s="3"/>
      <c r="AL37" s="3"/>
      <c r="AM37" s="3"/>
      <c r="AN37" s="3"/>
      <c r="AQ37" s="3"/>
    </row>
    <row r="38" spans="2:43" ht="15.75" customHeight="1" x14ac:dyDescent="0.2">
      <c r="B38" s="11"/>
      <c r="C38" s="11"/>
      <c r="D38" s="4"/>
      <c r="E38" s="4"/>
      <c r="F38" s="4"/>
      <c r="G38" s="3"/>
      <c r="H38" s="3"/>
      <c r="I38" s="3"/>
      <c r="J38" s="3"/>
      <c r="K38" s="3"/>
      <c r="L38" s="3"/>
      <c r="M38" s="3"/>
      <c r="N38" s="3"/>
      <c r="O38" s="4"/>
      <c r="P38" s="4"/>
      <c r="Q38" s="4"/>
      <c r="R38" s="4"/>
      <c r="S38" s="3"/>
      <c r="T38" s="3"/>
      <c r="U38" s="3"/>
      <c r="V38" s="3"/>
      <c r="W38" s="3"/>
      <c r="X38" s="3"/>
      <c r="Y38" s="3"/>
      <c r="Z38" s="3"/>
      <c r="AA38" s="3"/>
      <c r="AB38" s="3"/>
      <c r="AC38" s="3"/>
      <c r="AD38" s="3"/>
      <c r="AE38" s="3"/>
      <c r="AF38" s="3"/>
      <c r="AG38" s="3"/>
      <c r="AH38" s="3"/>
      <c r="AI38" s="3"/>
      <c r="AJ38" s="3"/>
      <c r="AK38" s="3"/>
      <c r="AL38" s="3"/>
      <c r="AM38" s="3"/>
      <c r="AN38" s="3"/>
      <c r="AQ38" s="3"/>
    </row>
    <row r="39" spans="2:43" ht="15.75" customHeight="1" x14ac:dyDescent="0.2">
      <c r="B39" s="14"/>
      <c r="C39" s="15"/>
      <c r="D39" s="4"/>
      <c r="E39" s="4"/>
      <c r="F39" s="4"/>
      <c r="G39" s="3"/>
      <c r="H39" s="3"/>
      <c r="I39" s="3"/>
      <c r="J39" s="3"/>
      <c r="K39" s="3"/>
      <c r="L39" s="3"/>
      <c r="M39" s="3"/>
      <c r="N39" s="3"/>
      <c r="O39" s="4"/>
      <c r="P39" s="4"/>
      <c r="Q39" s="4"/>
      <c r="R39" s="4"/>
      <c r="S39" s="3"/>
      <c r="T39" s="3"/>
      <c r="U39" s="3"/>
      <c r="V39" s="3"/>
      <c r="W39" s="3"/>
      <c r="X39" s="3"/>
      <c r="Y39" s="3"/>
      <c r="Z39" s="3"/>
      <c r="AA39" s="3"/>
      <c r="AB39" s="3"/>
      <c r="AC39" s="3"/>
      <c r="AD39" s="3"/>
      <c r="AE39" s="3"/>
      <c r="AF39" s="3"/>
      <c r="AG39" s="3"/>
      <c r="AH39" s="3"/>
      <c r="AI39" s="3"/>
      <c r="AJ39" s="3"/>
      <c r="AK39" s="3"/>
      <c r="AL39" s="3"/>
      <c r="AM39" s="3"/>
      <c r="AN39" s="3"/>
      <c r="AQ39" s="3"/>
    </row>
    <row r="40" spans="2:43" ht="15.75" customHeight="1" x14ac:dyDescent="0.2">
      <c r="B40" s="11"/>
      <c r="C40" s="11"/>
      <c r="D40" s="4"/>
      <c r="E40" s="4"/>
      <c r="F40" s="4"/>
      <c r="G40" s="3"/>
      <c r="H40" s="3"/>
      <c r="I40" s="3"/>
      <c r="J40" s="3"/>
      <c r="K40" s="3"/>
      <c r="L40" s="3"/>
      <c r="M40" s="3"/>
      <c r="N40" s="3"/>
      <c r="O40" s="4"/>
      <c r="P40" s="4"/>
      <c r="Q40" s="4"/>
      <c r="R40" s="4"/>
      <c r="S40" s="3"/>
      <c r="T40" s="3"/>
      <c r="U40" s="3"/>
      <c r="V40" s="3"/>
      <c r="W40" s="3"/>
      <c r="X40" s="3"/>
      <c r="Y40" s="3"/>
      <c r="Z40" s="3"/>
      <c r="AA40" s="3"/>
      <c r="AB40" s="3"/>
      <c r="AC40" s="3"/>
      <c r="AD40" s="3"/>
      <c r="AE40" s="3"/>
      <c r="AF40" s="3"/>
      <c r="AG40" s="3"/>
      <c r="AH40" s="3"/>
      <c r="AI40" s="3"/>
      <c r="AJ40" s="3"/>
      <c r="AK40" s="3"/>
      <c r="AL40" s="3"/>
      <c r="AM40" s="3"/>
      <c r="AN40" s="3"/>
      <c r="AQ40" s="3"/>
    </row>
    <row r="41" spans="2:43" ht="15.75" customHeight="1" x14ac:dyDescent="0.2">
      <c r="B41" s="1"/>
      <c r="C41" s="1"/>
      <c r="D41" s="4"/>
      <c r="E41" s="4"/>
      <c r="F41" s="4"/>
      <c r="G41" s="3"/>
      <c r="H41" s="3"/>
      <c r="I41" s="3"/>
      <c r="J41" s="3"/>
      <c r="K41" s="3"/>
      <c r="L41" s="3"/>
      <c r="M41" s="3"/>
      <c r="N41" s="3"/>
      <c r="O41" s="4"/>
      <c r="P41" s="4"/>
      <c r="Q41" s="4"/>
      <c r="R41" s="4"/>
      <c r="S41" s="3"/>
      <c r="T41" s="3"/>
      <c r="U41" s="3"/>
      <c r="V41" s="3"/>
      <c r="W41" s="3"/>
      <c r="X41" s="3"/>
      <c r="Y41" s="3"/>
      <c r="Z41" s="3"/>
      <c r="AA41" s="3"/>
      <c r="AB41" s="3"/>
      <c r="AC41" s="3"/>
      <c r="AD41" s="3"/>
      <c r="AE41" s="3"/>
      <c r="AF41" s="3"/>
      <c r="AG41" s="3"/>
      <c r="AH41" s="3"/>
      <c r="AI41" s="3"/>
      <c r="AJ41" s="3"/>
      <c r="AK41" s="3"/>
      <c r="AL41" s="3"/>
      <c r="AM41" s="3"/>
      <c r="AN41" s="3"/>
      <c r="AQ41" s="3"/>
    </row>
    <row r="42" spans="2:43" ht="15.75" customHeight="1" x14ac:dyDescent="0.2">
      <c r="B42" s="1"/>
      <c r="C42" s="1"/>
      <c r="D42" s="4"/>
      <c r="E42" s="4"/>
      <c r="F42" s="4"/>
      <c r="G42" s="3"/>
      <c r="H42" s="3"/>
      <c r="I42" s="3"/>
      <c r="J42" s="3"/>
      <c r="K42" s="3"/>
      <c r="L42" s="3"/>
      <c r="M42" s="3"/>
      <c r="N42" s="3"/>
      <c r="O42" s="4"/>
      <c r="P42" s="4"/>
      <c r="Q42" s="4"/>
      <c r="R42" s="4"/>
      <c r="S42" s="3"/>
      <c r="T42" s="3"/>
      <c r="U42" s="3"/>
      <c r="V42" s="3"/>
      <c r="W42" s="3"/>
      <c r="X42" s="3"/>
      <c r="Y42" s="3"/>
      <c r="Z42" s="3"/>
      <c r="AA42" s="3"/>
      <c r="AB42" s="3"/>
      <c r="AC42" s="3"/>
      <c r="AD42" s="3"/>
      <c r="AE42" s="3"/>
      <c r="AF42" s="3"/>
      <c r="AG42" s="3"/>
      <c r="AH42" s="3"/>
      <c r="AI42" s="3"/>
      <c r="AJ42" s="3"/>
      <c r="AK42" s="3"/>
      <c r="AL42" s="3"/>
      <c r="AM42" s="3"/>
      <c r="AN42" s="3"/>
      <c r="AQ42" s="3"/>
    </row>
    <row r="43" spans="2:43" ht="15.75" customHeight="1" x14ac:dyDescent="0.2">
      <c r="B43" s="1"/>
      <c r="C43" s="1"/>
      <c r="D43" s="4"/>
      <c r="E43" s="4"/>
      <c r="F43" s="4"/>
      <c r="G43" s="3"/>
      <c r="H43" s="3"/>
      <c r="I43" s="3"/>
      <c r="J43" s="3"/>
      <c r="K43" s="3"/>
      <c r="L43" s="3"/>
      <c r="M43" s="3"/>
      <c r="N43" s="3"/>
      <c r="O43" s="4"/>
      <c r="P43" s="4"/>
      <c r="Q43" s="4"/>
      <c r="R43" s="4"/>
      <c r="S43" s="3"/>
      <c r="T43" s="3"/>
      <c r="U43" s="3"/>
      <c r="V43" s="3"/>
      <c r="W43" s="3"/>
      <c r="X43" s="3"/>
      <c r="Y43" s="3"/>
      <c r="Z43" s="3"/>
      <c r="AA43" s="3"/>
      <c r="AB43" s="3"/>
      <c r="AC43" s="3"/>
      <c r="AD43" s="3"/>
      <c r="AE43" s="3"/>
      <c r="AF43" s="3"/>
      <c r="AG43" s="3"/>
      <c r="AH43" s="3"/>
      <c r="AI43" s="3"/>
      <c r="AJ43" s="3"/>
      <c r="AK43" s="3"/>
      <c r="AL43" s="3"/>
      <c r="AM43" s="3"/>
      <c r="AN43" s="3"/>
      <c r="AQ43" s="3"/>
    </row>
    <row r="44" spans="2:43" ht="15.75" customHeight="1" x14ac:dyDescent="0.2">
      <c r="B44" s="1"/>
      <c r="C44" s="1"/>
      <c r="D44" s="4"/>
      <c r="E44" s="4"/>
      <c r="F44" s="4"/>
      <c r="G44" s="3"/>
      <c r="H44" s="3"/>
      <c r="I44" s="3"/>
      <c r="J44" s="3"/>
      <c r="K44" s="3"/>
      <c r="L44" s="3"/>
      <c r="M44" s="3"/>
      <c r="N44" s="3"/>
      <c r="O44" s="4"/>
      <c r="P44" s="4"/>
      <c r="Q44" s="4"/>
      <c r="R44" s="4"/>
      <c r="S44" s="3"/>
      <c r="T44" s="3"/>
      <c r="U44" s="3"/>
      <c r="V44" s="3"/>
      <c r="W44" s="3"/>
      <c r="X44" s="3"/>
      <c r="Y44" s="3"/>
      <c r="Z44" s="3"/>
      <c r="AA44" s="3"/>
      <c r="AB44" s="3"/>
      <c r="AC44" s="3"/>
      <c r="AD44" s="3"/>
      <c r="AE44" s="3"/>
      <c r="AF44" s="3"/>
      <c r="AG44" s="3"/>
      <c r="AH44" s="3"/>
      <c r="AI44" s="3"/>
      <c r="AJ44" s="3"/>
      <c r="AK44" s="3"/>
      <c r="AL44" s="3"/>
      <c r="AM44" s="3"/>
      <c r="AN44" s="3"/>
      <c r="AQ44" s="3"/>
    </row>
    <row r="45" spans="2:43" ht="15.75" customHeight="1" x14ac:dyDescent="0.2">
      <c r="B45" s="1"/>
      <c r="C45" s="1"/>
      <c r="D45" s="4"/>
      <c r="E45" s="4"/>
      <c r="F45" s="4"/>
      <c r="G45" s="3"/>
      <c r="H45" s="3"/>
      <c r="I45" s="3"/>
      <c r="J45" s="3"/>
      <c r="K45" s="3"/>
      <c r="L45" s="3"/>
      <c r="M45" s="3"/>
      <c r="N45" s="3"/>
      <c r="O45" s="4"/>
      <c r="P45" s="4"/>
      <c r="Q45" s="4"/>
      <c r="R45" s="4"/>
      <c r="S45" s="3"/>
      <c r="T45" s="3"/>
      <c r="U45" s="3"/>
      <c r="V45" s="3"/>
      <c r="W45" s="3"/>
      <c r="X45" s="3"/>
      <c r="Y45" s="3"/>
      <c r="Z45" s="3"/>
      <c r="AA45" s="3"/>
      <c r="AB45" s="3"/>
      <c r="AC45" s="3"/>
      <c r="AD45" s="3"/>
      <c r="AE45" s="3"/>
      <c r="AF45" s="3"/>
      <c r="AG45" s="3"/>
      <c r="AH45" s="3"/>
      <c r="AI45" s="3"/>
      <c r="AJ45" s="3"/>
      <c r="AK45" s="3"/>
      <c r="AL45" s="3"/>
      <c r="AM45" s="3"/>
      <c r="AN45" s="3"/>
      <c r="AQ45" s="3"/>
    </row>
    <row r="46" spans="2:43" ht="15.75" customHeight="1" x14ac:dyDescent="0.2">
      <c r="B46" s="3"/>
      <c r="C46" s="3"/>
      <c r="D46" s="4"/>
      <c r="E46" s="4"/>
      <c r="F46" s="4"/>
      <c r="G46" s="3"/>
      <c r="H46" s="3"/>
      <c r="I46" s="3"/>
      <c r="J46" s="3"/>
      <c r="K46" s="3"/>
      <c r="L46" s="3"/>
      <c r="M46" s="3"/>
      <c r="N46" s="3"/>
      <c r="O46" s="4"/>
      <c r="P46" s="4"/>
      <c r="Q46" s="4"/>
      <c r="R46" s="4"/>
      <c r="S46" s="3"/>
      <c r="T46" s="3"/>
      <c r="U46" s="3"/>
      <c r="V46" s="3"/>
      <c r="W46" s="3"/>
      <c r="X46" s="3"/>
      <c r="Y46" s="3"/>
      <c r="Z46" s="3"/>
      <c r="AA46" s="3"/>
      <c r="AB46" s="3"/>
      <c r="AC46" s="3"/>
      <c r="AD46" s="3"/>
      <c r="AE46" s="3"/>
      <c r="AF46" s="3"/>
      <c r="AG46" s="3"/>
      <c r="AH46" s="3"/>
      <c r="AI46" s="3"/>
      <c r="AJ46" s="3"/>
      <c r="AK46" s="3"/>
      <c r="AL46" s="3"/>
      <c r="AM46" s="3"/>
      <c r="AN46" s="3"/>
      <c r="AQ46" s="3"/>
    </row>
    <row r="47" spans="2:43" ht="12.75" customHeight="1" x14ac:dyDescent="0.2">
      <c r="B47" s="3"/>
      <c r="C47" s="3"/>
      <c r="D47" s="4"/>
      <c r="E47" s="4"/>
      <c r="F47" s="4"/>
      <c r="G47" s="3"/>
      <c r="H47" s="3"/>
      <c r="I47" s="3"/>
      <c r="J47" s="3"/>
      <c r="K47" s="3"/>
      <c r="L47" s="3"/>
      <c r="M47" s="3"/>
      <c r="N47" s="3"/>
      <c r="O47" s="4"/>
      <c r="P47" s="4"/>
      <c r="Q47" s="4"/>
      <c r="R47" s="4"/>
      <c r="S47" s="3"/>
      <c r="T47" s="3"/>
      <c r="U47" s="3"/>
      <c r="V47" s="3"/>
      <c r="W47" s="3"/>
      <c r="X47" s="3"/>
      <c r="Y47" s="3"/>
      <c r="Z47" s="3"/>
      <c r="AA47" s="3"/>
      <c r="AB47" s="3"/>
      <c r="AC47" s="3"/>
      <c r="AD47" s="3"/>
      <c r="AE47" s="3"/>
      <c r="AF47" s="3"/>
      <c r="AG47" s="3"/>
      <c r="AH47" s="3"/>
      <c r="AI47" s="3"/>
      <c r="AJ47" s="3"/>
      <c r="AK47" s="3"/>
      <c r="AL47" s="3"/>
      <c r="AM47" s="3"/>
      <c r="AN47" s="3"/>
      <c r="AQ47" s="3"/>
    </row>
    <row r="48" spans="2:43" ht="12.75" customHeight="1" x14ac:dyDescent="0.2">
      <c r="B48" s="19"/>
      <c r="C48" s="19"/>
      <c r="D48" s="4"/>
      <c r="E48" s="4"/>
      <c r="F48" s="4"/>
      <c r="G48" s="3"/>
      <c r="H48" s="3"/>
      <c r="I48" s="3"/>
      <c r="J48" s="3"/>
      <c r="K48" s="3"/>
      <c r="L48" s="3"/>
      <c r="M48" s="3"/>
      <c r="N48" s="3"/>
      <c r="O48" s="4"/>
      <c r="P48" s="4"/>
      <c r="Q48" s="4"/>
      <c r="R48" s="4"/>
      <c r="S48" s="3"/>
      <c r="T48" s="3"/>
      <c r="U48" s="3"/>
      <c r="V48" s="3"/>
      <c r="W48" s="3"/>
      <c r="X48" s="3"/>
      <c r="Y48" s="3"/>
      <c r="Z48" s="3"/>
      <c r="AA48" s="3"/>
      <c r="AB48" s="3"/>
      <c r="AC48" s="3"/>
      <c r="AD48" s="3"/>
      <c r="AE48" s="3"/>
      <c r="AF48" s="3"/>
      <c r="AG48" s="3"/>
      <c r="AH48" s="3"/>
      <c r="AI48" s="3"/>
      <c r="AJ48" s="3"/>
      <c r="AK48" s="3"/>
      <c r="AL48" s="3"/>
      <c r="AM48" s="3"/>
      <c r="AN48" s="3"/>
      <c r="AQ48" s="3"/>
    </row>
    <row r="49" spans="2:43" ht="12.75" customHeight="1" x14ac:dyDescent="0.2">
      <c r="B49" s="19"/>
      <c r="C49" s="19"/>
      <c r="D49" s="4"/>
      <c r="E49" s="4"/>
      <c r="F49" s="4"/>
      <c r="G49" s="3"/>
      <c r="H49" s="3"/>
      <c r="I49" s="3"/>
      <c r="J49" s="3"/>
      <c r="K49" s="3"/>
      <c r="L49" s="3"/>
      <c r="M49" s="3"/>
      <c r="N49" s="3"/>
      <c r="O49" s="4"/>
      <c r="P49" s="4"/>
      <c r="Q49" s="4"/>
      <c r="R49" s="4"/>
      <c r="S49" s="3"/>
      <c r="T49" s="3"/>
      <c r="U49" s="3"/>
      <c r="V49" s="3"/>
      <c r="W49" s="3"/>
      <c r="X49" s="3"/>
      <c r="Y49" s="3"/>
      <c r="Z49" s="3"/>
      <c r="AA49" s="3"/>
      <c r="AB49" s="3"/>
      <c r="AC49" s="3"/>
      <c r="AD49" s="3"/>
      <c r="AE49" s="3"/>
      <c r="AF49" s="3"/>
      <c r="AG49" s="3"/>
      <c r="AH49" s="3"/>
      <c r="AI49" s="3"/>
      <c r="AJ49" s="3"/>
      <c r="AK49" s="3"/>
      <c r="AL49" s="3"/>
      <c r="AM49" s="3"/>
      <c r="AN49" s="3"/>
      <c r="AQ49" s="3"/>
    </row>
    <row r="50" spans="2:43" ht="12" customHeight="1" x14ac:dyDescent="0.2">
      <c r="B50" s="1"/>
      <c r="C50" s="1"/>
      <c r="D50" s="4"/>
      <c r="E50" s="4"/>
      <c r="F50" s="4"/>
      <c r="G50" s="3"/>
      <c r="H50" s="3"/>
      <c r="I50" s="3"/>
      <c r="J50" s="3"/>
      <c r="K50" s="3"/>
      <c r="L50" s="3"/>
      <c r="M50" s="3"/>
      <c r="N50" s="3"/>
      <c r="O50" s="4"/>
      <c r="P50" s="4"/>
      <c r="Q50" s="4"/>
      <c r="R50" s="4"/>
      <c r="S50" s="3"/>
      <c r="T50" s="3"/>
      <c r="U50" s="3"/>
      <c r="V50" s="3"/>
      <c r="W50" s="3"/>
      <c r="X50" s="3"/>
      <c r="Y50" s="3"/>
      <c r="Z50" s="3"/>
      <c r="AA50" s="3"/>
      <c r="AB50" s="3"/>
      <c r="AC50" s="3"/>
      <c r="AD50" s="3"/>
      <c r="AE50" s="3"/>
      <c r="AF50" s="3"/>
      <c r="AG50" s="3"/>
      <c r="AH50" s="3"/>
      <c r="AI50" s="3"/>
      <c r="AJ50" s="3"/>
      <c r="AK50" s="3"/>
      <c r="AL50" s="3"/>
      <c r="AM50" s="3"/>
      <c r="AN50" s="3"/>
      <c r="AQ50" s="3"/>
    </row>
    <row r="51" spans="2:43" ht="12" customHeight="1" x14ac:dyDescent="0.2">
      <c r="B51" s="1"/>
      <c r="C51" s="1"/>
      <c r="D51" s="4"/>
      <c r="E51" s="4"/>
      <c r="F51" s="4"/>
      <c r="G51" s="3"/>
      <c r="H51" s="3"/>
      <c r="I51" s="3"/>
      <c r="J51" s="3"/>
      <c r="K51" s="3"/>
      <c r="L51" s="3"/>
      <c r="M51" s="3"/>
      <c r="N51" s="3"/>
      <c r="O51" s="4"/>
      <c r="P51" s="4"/>
      <c r="Q51" s="4"/>
      <c r="R51" s="4"/>
      <c r="S51" s="3"/>
      <c r="T51" s="3"/>
      <c r="U51" s="3"/>
      <c r="V51" s="3"/>
      <c r="W51" s="3"/>
      <c r="X51" s="3"/>
      <c r="Y51" s="3"/>
      <c r="Z51" s="3"/>
      <c r="AA51" s="3"/>
      <c r="AB51" s="3"/>
      <c r="AC51" s="3"/>
      <c r="AD51" s="3"/>
      <c r="AE51" s="3"/>
      <c r="AF51" s="3"/>
      <c r="AG51" s="3"/>
      <c r="AH51" s="3"/>
      <c r="AI51" s="3"/>
      <c r="AJ51" s="3"/>
      <c r="AK51" s="3"/>
      <c r="AL51" s="3"/>
      <c r="AM51" s="3"/>
      <c r="AN51" s="3"/>
      <c r="AQ51" s="3"/>
    </row>
    <row r="52" spans="2:43" ht="12" customHeight="1" x14ac:dyDescent="0.2">
      <c r="B52" s="1"/>
      <c r="C52" s="1"/>
      <c r="D52" s="4"/>
      <c r="E52" s="4"/>
      <c r="F52" s="4"/>
      <c r="G52" s="3"/>
      <c r="H52" s="3"/>
      <c r="I52" s="3"/>
      <c r="J52" s="3"/>
      <c r="K52" s="3"/>
      <c r="L52" s="3"/>
      <c r="M52" s="3"/>
      <c r="N52" s="3"/>
      <c r="O52" s="4"/>
      <c r="P52" s="4"/>
      <c r="Q52" s="4"/>
      <c r="R52" s="4"/>
      <c r="S52" s="3"/>
      <c r="T52" s="3"/>
      <c r="U52" s="3"/>
      <c r="V52" s="3"/>
      <c r="W52" s="3"/>
      <c r="X52" s="3"/>
      <c r="Y52" s="3"/>
      <c r="Z52" s="3"/>
      <c r="AA52" s="3"/>
      <c r="AB52" s="3"/>
      <c r="AC52" s="3"/>
      <c r="AD52" s="3"/>
      <c r="AE52" s="3"/>
      <c r="AF52" s="3"/>
      <c r="AG52" s="3"/>
      <c r="AH52" s="3"/>
      <c r="AI52" s="3"/>
      <c r="AJ52" s="3"/>
      <c r="AK52" s="3"/>
      <c r="AL52" s="3"/>
      <c r="AM52" s="3"/>
      <c r="AN52" s="3"/>
      <c r="AQ52" s="3"/>
    </row>
    <row r="53" spans="2:43" ht="12" customHeight="1" x14ac:dyDescent="0.2">
      <c r="B53" s="1"/>
      <c r="C53" s="1"/>
      <c r="D53" s="4"/>
      <c r="E53" s="4"/>
      <c r="F53" s="4"/>
      <c r="G53" s="3"/>
      <c r="H53" s="3"/>
      <c r="I53" s="3"/>
      <c r="J53" s="3"/>
      <c r="K53" s="3"/>
      <c r="L53" s="3"/>
      <c r="M53" s="3"/>
      <c r="N53" s="3"/>
      <c r="O53" s="4"/>
      <c r="P53" s="4"/>
      <c r="Q53" s="4"/>
      <c r="R53" s="4"/>
      <c r="S53" s="3"/>
      <c r="T53" s="3"/>
      <c r="U53" s="3"/>
      <c r="V53" s="3"/>
      <c r="W53" s="3"/>
      <c r="X53" s="3"/>
      <c r="Y53" s="3"/>
      <c r="Z53" s="3"/>
      <c r="AA53" s="3"/>
      <c r="AB53" s="3"/>
      <c r="AC53" s="3"/>
      <c r="AD53" s="3"/>
      <c r="AE53" s="3"/>
      <c r="AF53" s="3"/>
      <c r="AG53" s="3"/>
      <c r="AH53" s="3"/>
      <c r="AI53" s="3"/>
      <c r="AJ53" s="3"/>
      <c r="AK53" s="3"/>
      <c r="AL53" s="3"/>
      <c r="AM53" s="3"/>
      <c r="AN53" s="3"/>
      <c r="AQ53" s="3"/>
    </row>
    <row r="54" spans="2:43" ht="12" customHeight="1" x14ac:dyDescent="0.2">
      <c r="B54" s="1"/>
      <c r="C54" s="1"/>
      <c r="D54" s="4"/>
      <c r="E54" s="4"/>
      <c r="F54" s="4"/>
      <c r="G54" s="3"/>
      <c r="H54" s="3"/>
      <c r="I54" s="3"/>
      <c r="J54" s="3"/>
      <c r="K54" s="3"/>
      <c r="L54" s="3"/>
      <c r="M54" s="3"/>
      <c r="N54" s="3"/>
      <c r="O54" s="4"/>
      <c r="P54" s="4"/>
      <c r="Q54" s="4"/>
      <c r="R54" s="4"/>
      <c r="S54" s="3"/>
      <c r="T54" s="3"/>
      <c r="U54" s="3"/>
      <c r="V54" s="3"/>
      <c r="W54" s="3"/>
      <c r="X54" s="3"/>
      <c r="Y54" s="3"/>
      <c r="Z54" s="3"/>
      <c r="AA54" s="3"/>
      <c r="AB54" s="3"/>
      <c r="AC54" s="3"/>
      <c r="AD54" s="3"/>
      <c r="AE54" s="3"/>
      <c r="AF54" s="3"/>
      <c r="AG54" s="3"/>
      <c r="AH54" s="3"/>
      <c r="AI54" s="3"/>
      <c r="AJ54" s="3"/>
      <c r="AK54" s="3"/>
      <c r="AL54" s="3"/>
      <c r="AM54" s="3"/>
      <c r="AN54" s="3"/>
      <c r="AQ54" s="3"/>
    </row>
    <row r="55" spans="2:43" ht="12" customHeight="1" x14ac:dyDescent="0.2">
      <c r="B55" s="1"/>
      <c r="C55" s="1"/>
      <c r="D55" s="4"/>
      <c r="E55" s="4"/>
      <c r="F55" s="4"/>
      <c r="G55" s="3"/>
      <c r="H55" s="3"/>
      <c r="I55" s="3"/>
      <c r="J55" s="3"/>
      <c r="K55" s="3"/>
      <c r="L55" s="3"/>
      <c r="M55" s="3"/>
      <c r="N55" s="3"/>
      <c r="O55" s="4"/>
      <c r="P55" s="4"/>
      <c r="Q55" s="4"/>
      <c r="R55" s="4"/>
      <c r="S55" s="3"/>
      <c r="T55" s="3"/>
      <c r="U55" s="3"/>
      <c r="V55" s="3"/>
      <c r="W55" s="3"/>
      <c r="X55" s="3"/>
      <c r="Y55" s="3"/>
      <c r="Z55" s="3"/>
      <c r="AA55" s="3"/>
      <c r="AB55" s="3"/>
      <c r="AC55" s="3"/>
      <c r="AD55" s="3"/>
      <c r="AE55" s="3"/>
      <c r="AF55" s="3"/>
      <c r="AG55" s="3"/>
      <c r="AH55" s="3"/>
      <c r="AI55" s="3"/>
      <c r="AJ55" s="3"/>
      <c r="AK55" s="3"/>
      <c r="AL55" s="3"/>
      <c r="AM55" s="3"/>
      <c r="AN55" s="3"/>
      <c r="AQ55" s="3"/>
    </row>
    <row r="56" spans="2:43" ht="12" customHeight="1" x14ac:dyDescent="0.2">
      <c r="B56" s="1"/>
      <c r="C56" s="1"/>
      <c r="D56" s="4"/>
      <c r="E56" s="4"/>
      <c r="F56" s="4"/>
      <c r="G56" s="3"/>
      <c r="H56" s="3"/>
      <c r="I56" s="3"/>
      <c r="J56" s="3"/>
      <c r="K56" s="3"/>
      <c r="L56" s="3"/>
      <c r="M56" s="3"/>
      <c r="N56" s="3"/>
      <c r="O56" s="4"/>
      <c r="P56" s="4"/>
      <c r="Q56" s="4"/>
      <c r="R56" s="4"/>
      <c r="S56" s="3"/>
      <c r="T56" s="3"/>
      <c r="U56" s="3"/>
      <c r="V56" s="3"/>
      <c r="W56" s="3"/>
      <c r="X56" s="3"/>
      <c r="Y56" s="3"/>
      <c r="Z56" s="3"/>
      <c r="AA56" s="3"/>
      <c r="AB56" s="3"/>
      <c r="AC56" s="3"/>
      <c r="AD56" s="3"/>
      <c r="AE56" s="3"/>
      <c r="AF56" s="3"/>
      <c r="AG56" s="3"/>
      <c r="AH56" s="3"/>
      <c r="AI56" s="3"/>
      <c r="AJ56" s="3"/>
      <c r="AK56" s="3"/>
      <c r="AL56" s="3"/>
      <c r="AM56" s="3"/>
      <c r="AN56" s="3"/>
      <c r="AQ56" s="3"/>
    </row>
    <row r="57" spans="2:43" ht="12" customHeight="1" x14ac:dyDescent="0.2">
      <c r="B57" s="1"/>
      <c r="C57" s="1"/>
      <c r="D57" s="4"/>
      <c r="E57" s="4"/>
      <c r="F57" s="4"/>
      <c r="G57" s="3"/>
      <c r="H57" s="3"/>
      <c r="I57" s="3"/>
      <c r="J57" s="3"/>
      <c r="K57" s="3"/>
      <c r="L57" s="3"/>
      <c r="M57" s="3"/>
      <c r="N57" s="3"/>
      <c r="O57" s="4"/>
      <c r="P57" s="4"/>
      <c r="Q57" s="4"/>
      <c r="R57" s="4"/>
      <c r="S57" s="3"/>
      <c r="T57" s="3"/>
      <c r="U57" s="3"/>
      <c r="V57" s="3"/>
      <c r="W57" s="3"/>
      <c r="X57" s="3"/>
      <c r="Y57" s="3"/>
      <c r="Z57" s="3"/>
      <c r="AA57" s="3"/>
      <c r="AB57" s="3"/>
      <c r="AC57" s="3"/>
      <c r="AD57" s="3"/>
      <c r="AE57" s="3"/>
      <c r="AF57" s="3"/>
      <c r="AG57" s="3"/>
      <c r="AH57" s="3"/>
      <c r="AI57" s="3"/>
      <c r="AJ57" s="3"/>
      <c r="AK57" s="3"/>
      <c r="AL57" s="3"/>
      <c r="AM57" s="3"/>
      <c r="AN57" s="3"/>
      <c r="AQ57" s="3"/>
    </row>
    <row r="58" spans="2:43" ht="12" customHeight="1" x14ac:dyDescent="0.2">
      <c r="B58" s="1"/>
      <c r="C58" s="1"/>
      <c r="D58" s="4"/>
      <c r="E58" s="4"/>
      <c r="F58" s="4"/>
      <c r="G58" s="3"/>
      <c r="H58" s="3"/>
      <c r="I58" s="3"/>
      <c r="J58" s="3"/>
      <c r="K58" s="3"/>
      <c r="L58" s="3"/>
      <c r="M58" s="3"/>
      <c r="N58" s="3"/>
      <c r="O58" s="4"/>
      <c r="P58" s="4"/>
      <c r="Q58" s="4"/>
      <c r="R58" s="4"/>
      <c r="S58" s="3"/>
      <c r="T58" s="3"/>
      <c r="U58" s="3"/>
      <c r="V58" s="3"/>
      <c r="W58" s="3"/>
      <c r="X58" s="3"/>
      <c r="Y58" s="3"/>
      <c r="Z58" s="3"/>
      <c r="AA58" s="3"/>
      <c r="AB58" s="3"/>
      <c r="AC58" s="3"/>
      <c r="AD58" s="3"/>
      <c r="AE58" s="3"/>
      <c r="AF58" s="3"/>
      <c r="AG58" s="3"/>
      <c r="AH58" s="3"/>
      <c r="AI58" s="3"/>
      <c r="AJ58" s="3"/>
      <c r="AK58" s="3"/>
      <c r="AL58" s="3"/>
      <c r="AM58" s="3"/>
      <c r="AN58" s="3"/>
      <c r="AQ58" s="3"/>
    </row>
    <row r="59" spans="2:43" ht="12" customHeight="1" x14ac:dyDescent="0.2">
      <c r="B59" s="1"/>
      <c r="C59" s="1"/>
      <c r="D59" s="4"/>
      <c r="E59" s="4"/>
      <c r="F59" s="4"/>
      <c r="G59" s="3"/>
      <c r="H59" s="3"/>
      <c r="I59" s="3"/>
      <c r="J59" s="3"/>
      <c r="K59" s="3"/>
      <c r="L59" s="3"/>
      <c r="M59" s="3"/>
      <c r="N59" s="3"/>
      <c r="O59" s="4"/>
      <c r="P59" s="4"/>
      <c r="Q59" s="4"/>
      <c r="R59" s="4"/>
      <c r="S59" s="3"/>
      <c r="T59" s="3"/>
      <c r="U59" s="3"/>
      <c r="V59" s="3"/>
      <c r="W59" s="3"/>
      <c r="X59" s="3"/>
      <c r="Y59" s="3"/>
      <c r="Z59" s="3"/>
      <c r="AA59" s="3"/>
      <c r="AB59" s="3"/>
      <c r="AC59" s="3"/>
      <c r="AD59" s="3"/>
      <c r="AE59" s="3"/>
      <c r="AF59" s="3"/>
      <c r="AG59" s="3"/>
      <c r="AH59" s="3"/>
      <c r="AI59" s="3"/>
      <c r="AJ59" s="3"/>
      <c r="AK59" s="3"/>
      <c r="AL59" s="3"/>
      <c r="AM59" s="3"/>
      <c r="AN59" s="3"/>
      <c r="AQ59" s="3"/>
    </row>
    <row r="60" spans="2:43" ht="12" customHeight="1" x14ac:dyDescent="0.2">
      <c r="B60" s="1"/>
      <c r="C60" s="1"/>
      <c r="D60" s="4"/>
      <c r="E60" s="4"/>
      <c r="F60" s="4"/>
      <c r="G60" s="3"/>
      <c r="H60" s="3"/>
      <c r="I60" s="3"/>
      <c r="J60" s="3"/>
      <c r="K60" s="3"/>
      <c r="L60" s="3"/>
      <c r="M60" s="3"/>
      <c r="N60" s="3"/>
      <c r="O60" s="4"/>
      <c r="P60" s="4"/>
      <c r="Q60" s="4"/>
      <c r="R60" s="4"/>
      <c r="S60" s="3"/>
      <c r="T60" s="3"/>
      <c r="U60" s="3"/>
      <c r="V60" s="3"/>
      <c r="W60" s="3"/>
      <c r="X60" s="3"/>
      <c r="Y60" s="3"/>
      <c r="Z60" s="3"/>
      <c r="AA60" s="3"/>
      <c r="AB60" s="3"/>
      <c r="AC60" s="3"/>
      <c r="AD60" s="3"/>
      <c r="AE60" s="3"/>
      <c r="AF60" s="3"/>
      <c r="AG60" s="3"/>
      <c r="AH60" s="3"/>
      <c r="AI60" s="3"/>
      <c r="AJ60" s="3"/>
      <c r="AK60" s="3"/>
      <c r="AL60" s="3"/>
      <c r="AM60" s="3"/>
      <c r="AN60" s="3"/>
      <c r="AQ60" s="3"/>
    </row>
    <row r="61" spans="2:43" ht="12" customHeight="1" x14ac:dyDescent="0.2">
      <c r="B61" s="1"/>
      <c r="C61" s="1"/>
      <c r="D61" s="4"/>
      <c r="E61" s="4"/>
      <c r="F61" s="4"/>
      <c r="G61" s="3"/>
      <c r="H61" s="3"/>
      <c r="I61" s="3"/>
      <c r="J61" s="3"/>
      <c r="K61" s="3"/>
      <c r="L61" s="3"/>
      <c r="M61" s="3"/>
      <c r="N61" s="3"/>
      <c r="O61" s="4"/>
      <c r="P61" s="4"/>
      <c r="Q61" s="4"/>
      <c r="R61" s="4"/>
      <c r="S61" s="3"/>
      <c r="T61" s="3"/>
      <c r="U61" s="3"/>
      <c r="V61" s="3"/>
      <c r="W61" s="3"/>
      <c r="X61" s="3"/>
      <c r="Y61" s="3"/>
      <c r="Z61" s="3"/>
      <c r="AA61" s="3"/>
      <c r="AB61" s="3"/>
      <c r="AC61" s="3"/>
      <c r="AD61" s="3"/>
      <c r="AE61" s="3"/>
      <c r="AF61" s="3"/>
      <c r="AG61" s="3"/>
      <c r="AH61" s="3"/>
      <c r="AI61" s="3"/>
      <c r="AJ61" s="3"/>
      <c r="AK61" s="3"/>
      <c r="AL61" s="3"/>
      <c r="AM61" s="3"/>
      <c r="AN61" s="3"/>
      <c r="AQ61" s="3"/>
    </row>
    <row r="62" spans="2:43" ht="12" customHeight="1" x14ac:dyDescent="0.2">
      <c r="B62" s="1"/>
      <c r="C62" s="1"/>
      <c r="D62" s="4"/>
      <c r="E62" s="4"/>
      <c r="F62" s="4"/>
      <c r="G62" s="3"/>
      <c r="H62" s="3"/>
      <c r="I62" s="3"/>
      <c r="J62" s="3"/>
      <c r="K62" s="3"/>
      <c r="L62" s="3"/>
      <c r="M62" s="3"/>
      <c r="N62" s="3"/>
      <c r="O62" s="4"/>
      <c r="P62" s="4"/>
      <c r="Q62" s="4"/>
      <c r="R62" s="4"/>
      <c r="S62" s="3"/>
      <c r="T62" s="3"/>
      <c r="U62" s="3"/>
      <c r="V62" s="3"/>
      <c r="W62" s="3"/>
      <c r="X62" s="3"/>
      <c r="Y62" s="3"/>
      <c r="Z62" s="3"/>
      <c r="AA62" s="3"/>
      <c r="AB62" s="3"/>
      <c r="AC62" s="3"/>
      <c r="AD62" s="3"/>
      <c r="AE62" s="3"/>
      <c r="AF62" s="3"/>
      <c r="AG62" s="3"/>
      <c r="AH62" s="3"/>
      <c r="AI62" s="3"/>
      <c r="AJ62" s="3"/>
      <c r="AK62" s="3"/>
      <c r="AL62" s="3"/>
      <c r="AM62" s="3"/>
      <c r="AN62" s="3"/>
      <c r="AQ62" s="3"/>
    </row>
    <row r="63" spans="2:43" ht="12" customHeight="1" x14ac:dyDescent="0.2">
      <c r="B63" s="1"/>
      <c r="C63" s="1"/>
      <c r="D63" s="4"/>
      <c r="E63" s="4"/>
      <c r="F63" s="4"/>
      <c r="G63" s="3"/>
      <c r="H63" s="3"/>
      <c r="I63" s="3"/>
      <c r="J63" s="3"/>
      <c r="K63" s="3"/>
      <c r="L63" s="3"/>
      <c r="M63" s="3"/>
      <c r="N63" s="3"/>
      <c r="O63" s="4"/>
      <c r="P63" s="4"/>
      <c r="Q63" s="4"/>
      <c r="R63" s="4"/>
      <c r="S63" s="3"/>
      <c r="T63" s="3"/>
      <c r="U63" s="3"/>
      <c r="V63" s="3"/>
      <c r="W63" s="3"/>
      <c r="X63" s="3"/>
      <c r="Y63" s="3"/>
      <c r="Z63" s="3"/>
      <c r="AA63" s="3"/>
      <c r="AB63" s="3"/>
      <c r="AC63" s="3"/>
      <c r="AD63" s="3"/>
      <c r="AE63" s="3"/>
      <c r="AF63" s="3"/>
      <c r="AG63" s="3"/>
      <c r="AH63" s="3"/>
      <c r="AI63" s="3"/>
      <c r="AJ63" s="3"/>
      <c r="AK63" s="3"/>
      <c r="AL63" s="3"/>
      <c r="AM63" s="3"/>
      <c r="AN63" s="3"/>
      <c r="AQ63" s="3"/>
    </row>
    <row r="64" spans="2:43" ht="12" customHeight="1" x14ac:dyDescent="0.2">
      <c r="B64" s="1"/>
      <c r="C64" s="1"/>
      <c r="D64" s="4"/>
      <c r="E64" s="4"/>
      <c r="F64" s="4"/>
      <c r="G64" s="3"/>
      <c r="H64" s="3"/>
      <c r="I64" s="3"/>
      <c r="J64" s="3"/>
      <c r="K64" s="3"/>
      <c r="L64" s="3"/>
      <c r="M64" s="3"/>
      <c r="N64" s="3"/>
      <c r="O64" s="4"/>
      <c r="P64" s="4"/>
      <c r="Q64" s="4"/>
      <c r="R64" s="4"/>
      <c r="S64" s="3"/>
      <c r="T64" s="3"/>
      <c r="U64" s="3"/>
      <c r="V64" s="3"/>
      <c r="W64" s="3"/>
      <c r="X64" s="3"/>
      <c r="Y64" s="3"/>
      <c r="Z64" s="3"/>
      <c r="AA64" s="3"/>
      <c r="AB64" s="3"/>
      <c r="AC64" s="3"/>
      <c r="AD64" s="3"/>
      <c r="AE64" s="3"/>
      <c r="AF64" s="3"/>
      <c r="AG64" s="3"/>
      <c r="AH64" s="3"/>
      <c r="AI64" s="3"/>
      <c r="AJ64" s="3"/>
      <c r="AK64" s="3"/>
      <c r="AL64" s="3"/>
      <c r="AM64" s="3"/>
      <c r="AN64" s="3"/>
      <c r="AQ64" s="3"/>
    </row>
    <row r="65" spans="2:88" ht="12" customHeight="1" x14ac:dyDescent="0.2">
      <c r="B65" s="1"/>
      <c r="C65" s="1"/>
      <c r="D65" s="4"/>
      <c r="E65" s="4"/>
      <c r="F65" s="4"/>
      <c r="G65" s="3"/>
      <c r="H65" s="3"/>
      <c r="I65" s="3"/>
      <c r="J65" s="3"/>
      <c r="K65" s="3"/>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row>
    <row r="66" spans="2:88" ht="12" customHeight="1" x14ac:dyDescent="0.2">
      <c r="B66" s="1"/>
      <c r="C66" s="1"/>
      <c r="D66" s="4"/>
      <c r="E66" s="4"/>
      <c r="F66" s="4"/>
      <c r="G66" s="3"/>
      <c r="H66" s="3"/>
      <c r="I66" s="3"/>
      <c r="J66" s="3"/>
      <c r="K66" s="3"/>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row>
    <row r="67" spans="2:88" ht="12" customHeight="1" x14ac:dyDescent="0.2">
      <c r="B67" s="1"/>
      <c r="C67" s="1"/>
      <c r="D67" s="4"/>
      <c r="E67" s="4"/>
      <c r="F67" s="4"/>
      <c r="G67" s="3"/>
      <c r="H67" s="3"/>
      <c r="I67" s="3"/>
      <c r="J67" s="3"/>
      <c r="K67" s="3"/>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row>
    <row r="68" spans="2:88" ht="12" customHeight="1" x14ac:dyDescent="0.2">
      <c r="B68" s="1"/>
      <c r="C68" s="1"/>
      <c r="D68" s="4"/>
      <c r="E68" s="4"/>
      <c r="F68" s="4"/>
      <c r="G68" s="3"/>
      <c r="H68" s="3"/>
      <c r="I68" s="3"/>
      <c r="J68" s="3"/>
      <c r="K68" s="3"/>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row>
    <row r="69" spans="2:88" ht="12" customHeight="1" x14ac:dyDescent="0.2">
      <c r="B69" s="1"/>
      <c r="C69" s="1"/>
      <c r="D69" s="4"/>
      <c r="E69" s="4"/>
      <c r="F69" s="4"/>
      <c r="G69" s="3"/>
      <c r="H69" s="3"/>
      <c r="I69" s="3"/>
      <c r="J69" s="3"/>
      <c r="K69" s="3"/>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row>
    <row r="70" spans="2:88" ht="12" customHeight="1" x14ac:dyDescent="0.2">
      <c r="B70" s="1"/>
      <c r="C70" s="1"/>
      <c r="D70" s="4"/>
      <c r="E70" s="4"/>
      <c r="F70" s="4"/>
      <c r="G70" s="3"/>
      <c r="H70" s="3"/>
      <c r="I70" s="3"/>
      <c r="J70" s="3"/>
      <c r="K70" s="3"/>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row>
    <row r="71" spans="2:88" ht="12" customHeight="1" x14ac:dyDescent="0.2">
      <c r="B71" s="1"/>
      <c r="C71" s="1"/>
      <c r="D71" s="4"/>
      <c r="E71" s="4"/>
      <c r="F71" s="4"/>
      <c r="G71" s="3"/>
      <c r="H71" s="3"/>
      <c r="I71" s="3"/>
      <c r="J71" s="3"/>
      <c r="K71" s="3"/>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row>
    <row r="72" spans="2:88" ht="12" customHeight="1" x14ac:dyDescent="0.2">
      <c r="B72" s="1"/>
      <c r="C72" s="1"/>
      <c r="D72" s="4"/>
      <c r="E72" s="4"/>
      <c r="F72" s="4"/>
      <c r="G72" s="3"/>
      <c r="H72" s="3"/>
      <c r="I72" s="3"/>
      <c r="J72" s="3"/>
      <c r="K72" s="3"/>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row>
    <row r="73" spans="2:88" ht="12" customHeight="1" x14ac:dyDescent="0.2">
      <c r="B73" s="1"/>
      <c r="C73" s="1"/>
      <c r="D73" s="4"/>
      <c r="E73" s="4"/>
      <c r="F73" s="4"/>
      <c r="G73" s="3"/>
      <c r="H73" s="3"/>
      <c r="I73" s="3"/>
      <c r="J73" s="3"/>
      <c r="K73" s="3"/>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row>
    <row r="74" spans="2:88" s="4" customFormat="1" ht="12" customHeight="1" x14ac:dyDescent="0.2">
      <c r="B74" s="1"/>
      <c r="C74" s="1"/>
    </row>
    <row r="75" spans="2:88" s="4" customFormat="1" ht="12" customHeight="1" x14ac:dyDescent="0.2">
      <c r="B75" s="1"/>
      <c r="C75" s="1"/>
    </row>
    <row r="76" spans="2:88" s="4" customFormat="1" ht="12" customHeight="1" x14ac:dyDescent="0.2">
      <c r="B76" s="1"/>
      <c r="C76" s="1"/>
    </row>
    <row r="77" spans="2:88" s="4" customFormat="1" ht="12" customHeight="1" x14ac:dyDescent="0.2">
      <c r="B77" s="1"/>
      <c r="C77" s="1"/>
    </row>
    <row r="78" spans="2:88" s="4" customFormat="1" ht="12" customHeight="1" x14ac:dyDescent="0.2">
      <c r="B78" s="1"/>
      <c r="C78" s="1"/>
    </row>
    <row r="79" spans="2:88" s="4" customFormat="1" ht="12" customHeight="1" x14ac:dyDescent="0.2">
      <c r="B79" s="2"/>
      <c r="C79" s="2"/>
    </row>
    <row r="80" spans="2:88" s="4" customFormat="1" ht="12" customHeight="1" x14ac:dyDescent="0.2">
      <c r="B80" s="2"/>
      <c r="C80" s="2"/>
    </row>
    <row r="81" spans="2:88" s="4" customFormat="1" ht="12" customHeight="1" x14ac:dyDescent="0.2">
      <c r="B81" s="2"/>
      <c r="C81" s="2"/>
    </row>
    <row r="82" spans="2:88" s="4" customFormat="1" ht="12" customHeight="1" x14ac:dyDescent="0.2">
      <c r="B82" s="2"/>
      <c r="C82" s="2"/>
    </row>
    <row r="83" spans="2:88" s="4" customFormat="1" ht="12" customHeight="1" x14ac:dyDescent="0.2">
      <c r="B83" s="2"/>
      <c r="C83" s="2"/>
    </row>
    <row r="84" spans="2:88" s="4" customFormat="1" ht="12" customHeight="1" x14ac:dyDescent="0.2">
      <c r="B84" s="2"/>
      <c r="C84" s="2"/>
    </row>
    <row r="85" spans="2:88" s="4" customFormat="1" ht="12" customHeight="1" x14ac:dyDescent="0.2">
      <c r="B85" s="2"/>
      <c r="C85" s="2"/>
      <c r="L85" s="1"/>
      <c r="M85" s="1"/>
      <c r="N85" s="1"/>
      <c r="O85" s="30"/>
      <c r="P85" s="30"/>
      <c r="Q85" s="30"/>
      <c r="R85" s="31"/>
      <c r="S85" s="11"/>
      <c r="T85" s="18"/>
      <c r="U85" s="18"/>
      <c r="V85" s="18"/>
      <c r="W85" s="18"/>
      <c r="X85" s="18"/>
      <c r="Y85" s="18"/>
      <c r="Z85" s="18"/>
      <c r="AA85" s="18"/>
      <c r="AB85" s="18"/>
      <c r="AC85" s="18"/>
      <c r="AD85" s="18"/>
      <c r="AE85" s="18"/>
      <c r="AF85" s="18"/>
      <c r="AG85" s="18"/>
      <c r="AH85" s="18"/>
      <c r="AI85" s="18"/>
      <c r="AJ85" s="18"/>
      <c r="AK85" s="18"/>
      <c r="AL85" s="18"/>
      <c r="AM85" s="18"/>
      <c r="AN85" s="18"/>
      <c r="AO85" s="3"/>
      <c r="AP85" s="16"/>
      <c r="AQ85" s="18"/>
      <c r="AR85" s="17"/>
      <c r="AS85" s="3"/>
      <c r="AT85" s="3"/>
      <c r="AU85" s="3"/>
      <c r="AV85" s="3"/>
      <c r="AX85" s="3"/>
    </row>
    <row r="86" spans="2:88" s="4" customFormat="1" ht="12" customHeight="1" x14ac:dyDescent="0.2">
      <c r="B86" s="2"/>
      <c r="C86" s="2"/>
      <c r="L86" s="2"/>
      <c r="M86" s="2"/>
      <c r="N86" s="2"/>
      <c r="O86" s="38"/>
      <c r="P86" s="38"/>
      <c r="Q86" s="38"/>
      <c r="R86" s="30"/>
      <c r="S86" s="1"/>
      <c r="T86" s="18"/>
      <c r="U86" s="18"/>
      <c r="V86" s="18"/>
      <c r="W86" s="18"/>
      <c r="X86" s="18"/>
      <c r="Y86" s="18"/>
      <c r="Z86" s="18"/>
      <c r="AA86" s="18"/>
      <c r="AB86" s="18"/>
      <c r="AC86" s="18"/>
      <c r="AD86" s="18"/>
      <c r="AE86" s="18"/>
      <c r="AF86" s="18"/>
      <c r="AG86" s="18"/>
      <c r="AH86" s="18"/>
      <c r="AI86" s="18"/>
      <c r="AJ86" s="18"/>
      <c r="AK86" s="18"/>
      <c r="AL86" s="18"/>
      <c r="AM86" s="18"/>
      <c r="AN86" s="18"/>
      <c r="AO86" s="3"/>
      <c r="AP86" s="16"/>
      <c r="AQ86" s="18"/>
      <c r="AR86" s="17"/>
      <c r="AS86" s="3"/>
      <c r="AT86" s="3"/>
      <c r="AU86" s="3"/>
      <c r="AV86" s="3"/>
      <c r="AX86" s="3"/>
    </row>
    <row r="87" spans="2:88" s="4" customFormat="1" ht="12" customHeight="1" x14ac:dyDescent="0.2">
      <c r="B87" s="2"/>
      <c r="C87" s="2"/>
      <c r="L87" s="2"/>
      <c r="M87" s="2"/>
      <c r="N87" s="2"/>
      <c r="O87" s="38"/>
      <c r="P87" s="38"/>
      <c r="Q87" s="38"/>
      <c r="R87" s="30"/>
      <c r="S87" s="1"/>
      <c r="T87" s="18"/>
      <c r="U87" s="18"/>
      <c r="V87" s="18"/>
      <c r="W87" s="18"/>
      <c r="X87" s="18"/>
      <c r="Y87" s="18"/>
      <c r="Z87" s="18"/>
      <c r="AA87" s="18"/>
      <c r="AB87" s="18"/>
      <c r="AC87" s="18"/>
      <c r="AD87" s="18"/>
      <c r="AE87" s="18"/>
      <c r="AF87" s="18"/>
      <c r="AG87" s="18"/>
      <c r="AH87" s="18"/>
      <c r="AI87" s="18"/>
      <c r="AJ87" s="18"/>
      <c r="AK87" s="18"/>
      <c r="AL87" s="18"/>
      <c r="AM87" s="18"/>
      <c r="AN87" s="18"/>
      <c r="AO87" s="3"/>
      <c r="AP87" s="16"/>
      <c r="AQ87" s="18"/>
      <c r="AR87" s="17"/>
      <c r="AS87" s="3"/>
      <c r="AT87" s="3"/>
      <c r="AU87" s="3"/>
      <c r="AV87" s="3"/>
      <c r="AX87" s="3"/>
    </row>
    <row r="88" spans="2:88" s="4" customFormat="1" ht="12" customHeight="1" x14ac:dyDescent="0.2">
      <c r="B88" s="2"/>
      <c r="C88" s="2"/>
      <c r="L88" s="2"/>
      <c r="M88" s="2"/>
      <c r="N88" s="2"/>
      <c r="O88" s="38"/>
      <c r="P88" s="38"/>
      <c r="Q88" s="38"/>
      <c r="R88" s="30"/>
      <c r="S88" s="1"/>
      <c r="T88" s="18"/>
      <c r="U88" s="18"/>
      <c r="V88" s="18"/>
      <c r="W88" s="18"/>
      <c r="X88" s="18"/>
      <c r="Y88" s="18"/>
      <c r="Z88" s="18"/>
      <c r="AA88" s="18"/>
      <c r="AB88" s="18"/>
      <c r="AC88" s="18"/>
      <c r="AD88" s="18"/>
      <c r="AE88" s="18"/>
      <c r="AF88" s="18"/>
      <c r="AG88" s="18"/>
      <c r="AH88" s="18"/>
      <c r="AI88" s="18"/>
      <c r="AJ88" s="18"/>
      <c r="AK88" s="18"/>
      <c r="AL88" s="18"/>
      <c r="AM88" s="18"/>
      <c r="AN88" s="18"/>
      <c r="AO88" s="3"/>
      <c r="AP88" s="16"/>
      <c r="AQ88" s="18"/>
      <c r="AR88" s="17"/>
      <c r="AS88" s="3"/>
      <c r="AT88" s="3"/>
      <c r="AU88" s="3"/>
      <c r="AV88" s="3"/>
      <c r="AX88" s="3"/>
    </row>
    <row r="89" spans="2:88" s="4" customFormat="1" ht="12" customHeight="1" x14ac:dyDescent="0.2">
      <c r="B89" s="2"/>
      <c r="C89" s="2"/>
      <c r="L89" s="2"/>
      <c r="M89" s="2"/>
      <c r="N89" s="2"/>
      <c r="O89" s="38"/>
      <c r="P89" s="38"/>
      <c r="Q89" s="38"/>
      <c r="R89" s="30"/>
      <c r="S89" s="1"/>
      <c r="T89" s="18"/>
      <c r="U89" s="18"/>
      <c r="V89" s="18"/>
      <c r="W89" s="18"/>
      <c r="X89" s="18"/>
      <c r="Y89" s="18"/>
      <c r="Z89" s="18"/>
      <c r="AA89" s="18"/>
      <c r="AB89" s="18"/>
      <c r="AC89" s="18"/>
      <c r="AD89" s="18"/>
      <c r="AE89" s="18"/>
      <c r="AF89" s="18"/>
      <c r="AG89" s="18"/>
      <c r="AH89" s="18"/>
      <c r="AI89" s="18"/>
      <c r="AJ89" s="18"/>
      <c r="AK89" s="18"/>
      <c r="AL89" s="18"/>
      <c r="AM89" s="18"/>
      <c r="AN89" s="18"/>
      <c r="AO89" s="3"/>
      <c r="AP89" s="16"/>
      <c r="AQ89" s="18"/>
      <c r="AR89" s="17"/>
      <c r="AS89" s="3"/>
      <c r="AT89" s="3"/>
      <c r="AU89" s="3"/>
      <c r="AV89" s="3"/>
      <c r="AX89" s="3"/>
    </row>
    <row r="90" spans="2:88" s="4" customFormat="1" ht="12" customHeight="1" x14ac:dyDescent="0.2">
      <c r="B90" s="1"/>
      <c r="C90" s="1"/>
      <c r="L90" s="2"/>
      <c r="M90" s="2"/>
      <c r="N90" s="2"/>
      <c r="O90" s="38"/>
      <c r="P90" s="38"/>
      <c r="Q90" s="38"/>
      <c r="R90" s="30"/>
      <c r="S90" s="1"/>
      <c r="T90" s="18"/>
      <c r="U90" s="18"/>
      <c r="V90" s="18"/>
      <c r="W90" s="18"/>
      <c r="X90" s="18"/>
      <c r="Y90" s="18"/>
      <c r="Z90" s="18"/>
      <c r="AA90" s="18"/>
      <c r="AB90" s="18"/>
      <c r="AC90" s="18"/>
      <c r="AD90" s="18"/>
      <c r="AE90" s="18"/>
      <c r="AF90" s="18"/>
      <c r="AG90" s="18"/>
      <c r="AH90" s="18"/>
      <c r="AI90" s="18"/>
      <c r="AJ90" s="18"/>
      <c r="AK90" s="18"/>
      <c r="AL90" s="18"/>
      <c r="AM90" s="18"/>
      <c r="AN90" s="18"/>
      <c r="AO90" s="3"/>
      <c r="AP90" s="5"/>
      <c r="AQ90" s="18"/>
      <c r="AR90" s="3"/>
      <c r="AS90" s="3"/>
      <c r="AT90" s="3"/>
      <c r="AU90" s="3"/>
      <c r="AV90" s="3"/>
      <c r="AX90" s="3"/>
    </row>
    <row r="91" spans="2:88" s="4" customFormat="1" ht="12" customHeight="1" x14ac:dyDescent="0.2">
      <c r="B91" s="1"/>
      <c r="C91" s="1"/>
      <c r="L91" s="2"/>
      <c r="M91" s="2"/>
      <c r="N91" s="2"/>
      <c r="O91" s="38"/>
      <c r="P91" s="38"/>
      <c r="Q91" s="38"/>
      <c r="R91" s="30"/>
      <c r="S91" s="1"/>
      <c r="T91" s="18"/>
      <c r="U91" s="18"/>
      <c r="V91" s="18"/>
      <c r="W91" s="18"/>
      <c r="X91" s="18"/>
      <c r="Y91" s="18"/>
      <c r="Z91" s="18"/>
      <c r="AA91" s="18"/>
      <c r="AB91" s="18"/>
      <c r="AC91" s="18"/>
      <c r="AD91" s="18"/>
      <c r="AE91" s="18"/>
      <c r="AF91" s="18"/>
      <c r="AG91" s="18"/>
      <c r="AH91" s="18"/>
      <c r="AI91" s="18"/>
      <c r="AJ91" s="18"/>
      <c r="AK91" s="18"/>
      <c r="AL91" s="18"/>
      <c r="AM91" s="18"/>
      <c r="AN91" s="18"/>
      <c r="AO91" s="3"/>
      <c r="AP91" s="3"/>
      <c r="AQ91" s="18"/>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row>
    <row r="92" spans="2:88" s="4" customFormat="1" ht="12" customHeight="1" x14ac:dyDescent="0.2">
      <c r="B92" s="1"/>
      <c r="C92" s="1"/>
      <c r="L92" s="2"/>
      <c r="M92" s="2"/>
      <c r="N92" s="2"/>
      <c r="O92" s="38"/>
      <c r="P92" s="38"/>
      <c r="Q92" s="38"/>
      <c r="R92" s="30"/>
      <c r="S92" s="1"/>
      <c r="T92" s="18"/>
      <c r="U92" s="18"/>
      <c r="V92" s="18"/>
      <c r="W92" s="18"/>
      <c r="X92" s="18"/>
      <c r="Y92" s="18"/>
      <c r="Z92" s="18"/>
      <c r="AA92" s="18"/>
      <c r="AB92" s="18"/>
      <c r="AC92" s="18"/>
      <c r="AD92" s="18"/>
      <c r="AE92" s="18"/>
      <c r="AF92" s="18"/>
      <c r="AG92" s="18"/>
      <c r="AH92" s="18"/>
      <c r="AI92" s="18"/>
      <c r="AJ92" s="18"/>
      <c r="AK92" s="18"/>
      <c r="AL92" s="18"/>
      <c r="AM92" s="18"/>
      <c r="AN92" s="18"/>
      <c r="AO92" s="3"/>
      <c r="AP92" s="3"/>
      <c r="AQ92" s="18"/>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row>
    <row r="93" spans="2:88" s="4" customFormat="1" ht="12" customHeight="1" x14ac:dyDescent="0.2">
      <c r="B93" s="1"/>
      <c r="C93" s="1"/>
      <c r="L93" s="2"/>
      <c r="M93" s="2"/>
      <c r="N93" s="2"/>
      <c r="O93" s="38"/>
      <c r="P93" s="38"/>
      <c r="Q93" s="38"/>
      <c r="R93" s="30"/>
      <c r="S93" s="1"/>
      <c r="T93" s="18"/>
      <c r="U93" s="18"/>
      <c r="V93" s="18"/>
      <c r="W93" s="18"/>
      <c r="X93" s="18"/>
      <c r="Y93" s="18"/>
      <c r="Z93" s="18"/>
      <c r="AA93" s="18"/>
      <c r="AB93" s="18"/>
      <c r="AC93" s="18"/>
      <c r="AD93" s="18"/>
      <c r="AE93" s="18"/>
      <c r="AF93" s="18"/>
      <c r="AG93" s="18"/>
      <c r="AH93" s="18"/>
      <c r="AI93" s="18"/>
      <c r="AJ93" s="18"/>
      <c r="AK93" s="18"/>
      <c r="AL93" s="18"/>
      <c r="AM93" s="18"/>
      <c r="AN93" s="18"/>
      <c r="AO93" s="3"/>
      <c r="AP93" s="3"/>
      <c r="AQ93" s="18"/>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row>
    <row r="94" spans="2:88" s="4" customFormat="1" ht="12" customHeight="1" x14ac:dyDescent="0.2">
      <c r="B94" s="1"/>
      <c r="C94" s="1"/>
      <c r="D94" s="30"/>
      <c r="E94" s="30"/>
      <c r="F94" s="30"/>
      <c r="G94" s="1"/>
      <c r="H94" s="1"/>
      <c r="I94" s="1"/>
      <c r="J94" s="1"/>
      <c r="K94" s="1"/>
      <c r="L94" s="2"/>
      <c r="M94" s="2"/>
      <c r="N94" s="2"/>
      <c r="O94" s="38"/>
      <c r="P94" s="38"/>
      <c r="Q94" s="38"/>
      <c r="R94" s="30"/>
      <c r="S94" s="1"/>
      <c r="T94" s="18"/>
      <c r="U94" s="18"/>
      <c r="V94" s="18"/>
      <c r="W94" s="18"/>
      <c r="X94" s="18"/>
      <c r="Y94" s="18"/>
      <c r="Z94" s="18"/>
      <c r="AA94" s="18"/>
      <c r="AB94" s="18"/>
      <c r="AC94" s="18"/>
      <c r="AD94" s="18"/>
      <c r="AE94" s="18"/>
      <c r="AF94" s="18"/>
      <c r="AG94" s="18"/>
      <c r="AH94" s="18"/>
      <c r="AI94" s="18"/>
      <c r="AJ94" s="18"/>
      <c r="AK94" s="18"/>
      <c r="AL94" s="18"/>
      <c r="AM94" s="18"/>
      <c r="AN94" s="18"/>
      <c r="AO94" s="3"/>
      <c r="AP94" s="3"/>
      <c r="AQ94" s="18"/>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row>
    <row r="95" spans="2:88" s="4" customFormat="1" ht="12" customHeight="1" x14ac:dyDescent="0.2">
      <c r="B95" s="2"/>
      <c r="C95" s="2"/>
      <c r="D95" s="38"/>
      <c r="E95" s="38"/>
      <c r="F95" s="38"/>
      <c r="G95" s="2"/>
      <c r="H95" s="2"/>
      <c r="I95" s="2"/>
      <c r="J95" s="2"/>
      <c r="K95" s="2"/>
      <c r="L95" s="2"/>
      <c r="M95" s="2"/>
      <c r="N95" s="2"/>
      <c r="O95" s="38"/>
      <c r="P95" s="38"/>
      <c r="Q95" s="38"/>
      <c r="R95" s="30"/>
      <c r="S95" s="1"/>
      <c r="T95" s="18"/>
      <c r="U95" s="18"/>
      <c r="V95" s="18"/>
      <c r="W95" s="18"/>
      <c r="X95" s="18"/>
      <c r="Y95" s="18"/>
      <c r="Z95" s="18"/>
      <c r="AA95" s="18"/>
      <c r="AB95" s="18"/>
      <c r="AC95" s="18"/>
      <c r="AD95" s="18"/>
      <c r="AE95" s="18"/>
      <c r="AF95" s="18"/>
      <c r="AG95" s="18"/>
      <c r="AH95" s="18"/>
      <c r="AI95" s="18"/>
      <c r="AJ95" s="18"/>
      <c r="AK95" s="18"/>
      <c r="AL95" s="18"/>
      <c r="AM95" s="18"/>
      <c r="AN95" s="18"/>
      <c r="AO95" s="3"/>
      <c r="AP95" s="3"/>
      <c r="AQ95" s="18"/>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row>
    <row r="96" spans="2:88" s="4" customFormat="1" ht="12" customHeight="1" x14ac:dyDescent="0.2">
      <c r="B96" s="2"/>
      <c r="C96" s="2"/>
      <c r="D96" s="38"/>
      <c r="E96" s="38"/>
      <c r="F96" s="38"/>
      <c r="G96" s="2"/>
      <c r="H96" s="2"/>
      <c r="I96" s="2"/>
      <c r="J96" s="2"/>
      <c r="K96" s="2"/>
      <c r="L96" s="2"/>
      <c r="M96" s="2"/>
      <c r="N96" s="2"/>
      <c r="O96" s="38"/>
      <c r="P96" s="38"/>
      <c r="Q96" s="38"/>
      <c r="R96" s="30"/>
      <c r="S96" s="1"/>
      <c r="T96" s="18"/>
      <c r="U96" s="18"/>
      <c r="V96" s="18"/>
      <c r="W96" s="18"/>
      <c r="X96" s="18"/>
      <c r="Y96" s="18"/>
      <c r="Z96" s="18"/>
      <c r="AA96" s="18"/>
      <c r="AB96" s="18"/>
      <c r="AC96" s="18"/>
      <c r="AD96" s="18"/>
      <c r="AE96" s="18"/>
      <c r="AF96" s="18"/>
      <c r="AG96" s="18"/>
      <c r="AH96" s="18"/>
      <c r="AI96" s="18"/>
      <c r="AJ96" s="18"/>
      <c r="AK96" s="18"/>
      <c r="AL96" s="18"/>
      <c r="AM96" s="18"/>
      <c r="AN96" s="18"/>
      <c r="AO96" s="3"/>
      <c r="AP96" s="3"/>
      <c r="AQ96" s="18"/>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row>
    <row r="97" spans="2:88" s="4" customFormat="1" ht="12" customHeight="1" x14ac:dyDescent="0.2">
      <c r="B97" s="2"/>
      <c r="C97" s="2"/>
      <c r="D97" s="38"/>
      <c r="E97" s="38"/>
      <c r="F97" s="38"/>
      <c r="G97" s="2"/>
      <c r="H97" s="2"/>
      <c r="I97" s="2"/>
      <c r="J97" s="2"/>
      <c r="K97" s="2"/>
      <c r="L97" s="2"/>
      <c r="M97" s="2"/>
      <c r="N97" s="2"/>
      <c r="O97" s="38"/>
      <c r="P97" s="38"/>
      <c r="Q97" s="38"/>
      <c r="R97" s="30"/>
      <c r="S97" s="1"/>
      <c r="T97" s="18"/>
      <c r="U97" s="18"/>
      <c r="V97" s="18"/>
      <c r="W97" s="18"/>
      <c r="X97" s="18"/>
      <c r="Y97" s="18"/>
      <c r="Z97" s="18"/>
      <c r="AA97" s="18"/>
      <c r="AB97" s="18"/>
      <c r="AC97" s="18"/>
      <c r="AD97" s="18"/>
      <c r="AE97" s="18"/>
      <c r="AF97" s="18"/>
      <c r="AG97" s="18"/>
      <c r="AH97" s="18"/>
      <c r="AI97" s="18"/>
      <c r="AJ97" s="18"/>
      <c r="AK97" s="18"/>
      <c r="AL97" s="18"/>
      <c r="AM97" s="18"/>
      <c r="AN97" s="18"/>
      <c r="AO97" s="3"/>
      <c r="AP97" s="3"/>
      <c r="AQ97" s="18"/>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row>
    <row r="98" spans="2:88" s="4" customFormat="1" ht="12" customHeight="1" x14ac:dyDescent="0.2">
      <c r="B98" s="2"/>
      <c r="C98" s="2"/>
      <c r="D98" s="38"/>
      <c r="E98" s="38"/>
      <c r="F98" s="38"/>
      <c r="G98" s="2"/>
      <c r="H98" s="2"/>
      <c r="I98" s="2"/>
      <c r="J98" s="2"/>
      <c r="K98" s="2"/>
      <c r="L98" s="2"/>
      <c r="M98" s="2"/>
      <c r="N98" s="2"/>
      <c r="O98" s="38"/>
      <c r="P98" s="38"/>
      <c r="Q98" s="38"/>
      <c r="R98" s="30"/>
      <c r="S98" s="1"/>
      <c r="T98" s="18"/>
      <c r="U98" s="18"/>
      <c r="V98" s="18"/>
      <c r="W98" s="18"/>
      <c r="X98" s="18"/>
      <c r="Y98" s="18"/>
      <c r="Z98" s="18"/>
      <c r="AA98" s="18"/>
      <c r="AB98" s="18"/>
      <c r="AC98" s="18"/>
      <c r="AD98" s="18"/>
      <c r="AE98" s="18"/>
      <c r="AF98" s="18"/>
      <c r="AG98" s="18"/>
      <c r="AH98" s="18"/>
      <c r="AI98" s="18"/>
      <c r="AJ98" s="18"/>
      <c r="AK98" s="18"/>
      <c r="AL98" s="18"/>
      <c r="AM98" s="18"/>
      <c r="AN98" s="18"/>
      <c r="AO98" s="3"/>
      <c r="AP98" s="3"/>
      <c r="AQ98" s="18"/>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row>
    <row r="99" spans="2:88" s="4" customFormat="1" ht="12" customHeight="1" x14ac:dyDescent="0.2">
      <c r="B99" s="2"/>
      <c r="C99" s="2"/>
      <c r="D99" s="38"/>
      <c r="E99" s="38"/>
      <c r="F99" s="38"/>
      <c r="G99" s="2"/>
      <c r="H99" s="2"/>
      <c r="I99" s="2"/>
      <c r="J99" s="2"/>
      <c r="K99" s="2"/>
      <c r="L99" s="2"/>
      <c r="M99" s="2"/>
      <c r="N99" s="2"/>
      <c r="O99" s="38"/>
      <c r="P99" s="38"/>
      <c r="Q99" s="38"/>
      <c r="R99" s="30"/>
      <c r="S99" s="1"/>
      <c r="T99" s="18"/>
      <c r="U99" s="18"/>
      <c r="V99" s="18"/>
      <c r="W99" s="18"/>
      <c r="X99" s="18"/>
      <c r="Y99" s="18"/>
      <c r="Z99" s="18"/>
      <c r="AA99" s="18"/>
      <c r="AB99" s="18"/>
      <c r="AC99" s="18"/>
      <c r="AD99" s="18"/>
      <c r="AE99" s="18"/>
      <c r="AF99" s="18"/>
      <c r="AG99" s="18"/>
      <c r="AH99" s="18"/>
      <c r="AI99" s="18"/>
      <c r="AJ99" s="18"/>
      <c r="AK99" s="18"/>
      <c r="AL99" s="18"/>
      <c r="AM99" s="18"/>
      <c r="AN99" s="18"/>
      <c r="AO99" s="3"/>
      <c r="AP99" s="3"/>
      <c r="AQ99" s="18"/>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row>
  </sheetData>
  <mergeCells count="25">
    <mergeCell ref="K22:S22"/>
    <mergeCell ref="K14:S14"/>
    <mergeCell ref="K15:S15"/>
    <mergeCell ref="K16:S16"/>
    <mergeCell ref="K17:S17"/>
    <mergeCell ref="K18:S18"/>
    <mergeCell ref="K19:S19"/>
    <mergeCell ref="A4:A13"/>
    <mergeCell ref="K20:S20"/>
    <mergeCell ref="S1:BS1"/>
    <mergeCell ref="K21:S21"/>
    <mergeCell ref="D1:R1"/>
    <mergeCell ref="O2:R2"/>
    <mergeCell ref="E2:N2"/>
    <mergeCell ref="CA15:CE15"/>
    <mergeCell ref="BV15:BZ15"/>
    <mergeCell ref="BV14:CE14"/>
    <mergeCell ref="CA22:CE23"/>
    <mergeCell ref="BV22:BZ23"/>
    <mergeCell ref="CA18:CE19"/>
    <mergeCell ref="BV18:BZ19"/>
    <mergeCell ref="CA20:CE21"/>
    <mergeCell ref="BV20:BZ21"/>
    <mergeCell ref="CA16:CE17"/>
    <mergeCell ref="BV16:BZ17"/>
  </mergeCells>
  <conditionalFormatting sqref="D4:BS13">
    <cfRule type="cellIs" dxfId="3" priority="1" operator="equal">
      <formula>""</formula>
    </cfRule>
  </conditionalFormatting>
  <printOptions horizontalCentered="1" verticalCentered="1"/>
  <pageMargins left="0.25" right="0.25" top="0.75" bottom="0.75" header="0.3" footer="0.3"/>
  <pageSetup paperSize="25" scale="76" orientation="landscape" horizontalDpi="4294967293" r:id="rId1"/>
  <headerFooter alignWithMargins="0"/>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T116"/>
  <sheetViews>
    <sheetView topLeftCell="W1" zoomScale="70" zoomScaleNormal="70" zoomScaleSheetLayoutView="75" workbookViewId="0">
      <selection activeCell="B2" sqref="B2"/>
    </sheetView>
  </sheetViews>
  <sheetFormatPr defaultColWidth="9.140625" defaultRowHeight="12" customHeight="1" x14ac:dyDescent="0.2"/>
  <cols>
    <col min="1" max="1" width="5.7109375" style="3" customWidth="1"/>
    <col min="2" max="2" width="15.7109375" style="2" customWidth="1"/>
    <col min="3" max="3" width="60.7109375" style="2" customWidth="1"/>
    <col min="4" max="4" width="5.7109375" style="42" customWidth="1"/>
    <col min="5" max="13" width="5.7109375" style="2" customWidth="1"/>
    <col min="14" max="16" width="5.7109375" style="38" customWidth="1"/>
    <col min="17" max="17" width="5.7109375" style="30" customWidth="1"/>
    <col min="18" max="18" width="5.7109375" style="1" customWidth="1"/>
    <col min="19" max="20" width="5.7109375" style="18" customWidth="1"/>
    <col min="21" max="40" width="5.28515625" style="18" customWidth="1"/>
    <col min="41" max="42" width="5.28515625" style="3" customWidth="1"/>
    <col min="43" max="43" width="5.28515625" style="45" customWidth="1"/>
    <col min="44" max="44" width="5.28515625" style="46" customWidth="1"/>
    <col min="45" max="45" width="5.28515625" style="18" customWidth="1"/>
    <col min="46" max="69" width="5.28515625" style="3" customWidth="1"/>
    <col min="70" max="70" width="5.28515625" style="46" customWidth="1"/>
    <col min="71" max="76" width="5.28515625" style="3" customWidth="1"/>
    <col min="77" max="78" width="6.7109375" style="3" customWidth="1"/>
    <col min="79" max="79" width="9.140625" style="3" customWidth="1"/>
    <col min="80" max="16384" width="9.140625" style="3"/>
  </cols>
  <sheetData>
    <row r="1" spans="1:88" ht="35.1" customHeight="1" thickBot="1" x14ac:dyDescent="0.3">
      <c r="A1" s="662"/>
      <c r="B1" s="644"/>
      <c r="C1" s="645"/>
      <c r="D1" s="764" t="s">
        <v>20</v>
      </c>
      <c r="E1" s="765"/>
      <c r="F1" s="765"/>
      <c r="G1" s="765"/>
      <c r="H1" s="765"/>
      <c r="I1" s="765"/>
      <c r="J1" s="765"/>
      <c r="K1" s="765"/>
      <c r="L1" s="765"/>
      <c r="M1" s="765"/>
      <c r="N1" s="765"/>
      <c r="O1" s="765"/>
      <c r="P1" s="765"/>
      <c r="Q1" s="765"/>
      <c r="R1" s="765"/>
      <c r="S1" s="765"/>
      <c r="T1" s="758" t="s">
        <v>21</v>
      </c>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59"/>
      <c r="AY1" s="759"/>
      <c r="AZ1" s="759"/>
      <c r="BA1" s="759"/>
      <c r="BB1" s="759"/>
      <c r="BC1" s="759"/>
      <c r="BD1" s="759"/>
      <c r="BE1" s="759"/>
      <c r="BF1" s="759"/>
      <c r="BG1" s="759"/>
      <c r="BH1" s="759"/>
      <c r="BI1" s="759"/>
      <c r="BJ1" s="759"/>
      <c r="BK1" s="759"/>
      <c r="BL1" s="759"/>
      <c r="BM1" s="759"/>
      <c r="BN1" s="759"/>
      <c r="BO1" s="759"/>
      <c r="BP1" s="759"/>
      <c r="BQ1" s="759"/>
      <c r="BR1" s="759"/>
      <c r="BS1" s="759"/>
      <c r="BT1" s="759"/>
      <c r="BU1" s="759"/>
      <c r="BV1" s="759"/>
      <c r="BW1" s="759"/>
      <c r="BX1" s="760"/>
    </row>
    <row r="2" spans="1:88" s="34" customFormat="1" ht="75" customHeight="1" thickBot="1" x14ac:dyDescent="0.3">
      <c r="C2" s="642"/>
      <c r="D2" s="648"/>
      <c r="E2" s="731" t="s">
        <v>22</v>
      </c>
      <c r="F2" s="732"/>
      <c r="G2" s="732"/>
      <c r="H2" s="732"/>
      <c r="I2" s="732"/>
      <c r="J2" s="732"/>
      <c r="K2" s="732"/>
      <c r="L2" s="732"/>
      <c r="M2" s="732"/>
      <c r="N2" s="732"/>
      <c r="O2" s="733"/>
      <c r="P2" s="761" t="s">
        <v>23</v>
      </c>
      <c r="Q2" s="762"/>
      <c r="R2" s="762"/>
      <c r="S2" s="763"/>
      <c r="T2" s="145"/>
      <c r="U2" s="51" t="s">
        <v>24</v>
      </c>
      <c r="V2" s="52" t="s">
        <v>25</v>
      </c>
      <c r="W2" s="53" t="s">
        <v>26</v>
      </c>
      <c r="X2" s="52" t="s">
        <v>27</v>
      </c>
      <c r="Y2" s="53" t="s">
        <v>28</v>
      </c>
      <c r="Z2" s="52" t="s">
        <v>29</v>
      </c>
      <c r="AA2" s="53" t="s">
        <v>30</v>
      </c>
      <c r="AB2" s="52" t="s">
        <v>31</v>
      </c>
      <c r="AC2" s="53" t="s">
        <v>32</v>
      </c>
      <c r="AD2" s="52" t="s">
        <v>33</v>
      </c>
      <c r="AE2" s="53" t="s">
        <v>34</v>
      </c>
      <c r="AF2" s="52" t="s">
        <v>35</v>
      </c>
      <c r="AG2" s="53" t="s">
        <v>36</v>
      </c>
      <c r="AH2" s="52" t="s">
        <v>37</v>
      </c>
      <c r="AI2" s="53" t="s">
        <v>38</v>
      </c>
      <c r="AJ2" s="52" t="s">
        <v>39</v>
      </c>
      <c r="AK2" s="53" t="s">
        <v>40</v>
      </c>
      <c r="AL2" s="52" t="s">
        <v>41</v>
      </c>
      <c r="AM2" s="53" t="s">
        <v>191</v>
      </c>
      <c r="AN2" s="52" t="s">
        <v>42</v>
      </c>
      <c r="AO2" s="53" t="s">
        <v>43</v>
      </c>
      <c r="AP2" s="52" t="s">
        <v>44</v>
      </c>
      <c r="AQ2" s="53" t="s">
        <v>45</v>
      </c>
      <c r="AR2" s="52" t="s">
        <v>46</v>
      </c>
      <c r="AS2" s="53" t="s">
        <v>192</v>
      </c>
      <c r="AT2" s="52" t="s">
        <v>193</v>
      </c>
      <c r="AU2" s="53" t="s">
        <v>47</v>
      </c>
      <c r="AV2" s="52" t="s">
        <v>48</v>
      </c>
      <c r="AW2" s="53" t="s">
        <v>49</v>
      </c>
      <c r="AX2" s="52" t="s">
        <v>50</v>
      </c>
      <c r="AY2" s="53" t="s">
        <v>51</v>
      </c>
      <c r="AZ2" s="52" t="s">
        <v>52</v>
      </c>
      <c r="BA2" s="53" t="s">
        <v>53</v>
      </c>
      <c r="BB2" s="52" t="s">
        <v>54</v>
      </c>
      <c r="BC2" s="53" t="s">
        <v>55</v>
      </c>
      <c r="BD2" s="52" t="s">
        <v>56</v>
      </c>
      <c r="BE2" s="53" t="s">
        <v>57</v>
      </c>
      <c r="BF2" s="52" t="s">
        <v>58</v>
      </c>
      <c r="BG2" s="53" t="s">
        <v>59</v>
      </c>
      <c r="BH2" s="52" t="s">
        <v>60</v>
      </c>
      <c r="BI2" s="53" t="s">
        <v>61</v>
      </c>
      <c r="BJ2" s="52" t="s">
        <v>62</v>
      </c>
      <c r="BK2" s="53" t="s">
        <v>63</v>
      </c>
      <c r="BL2" s="52" t="s">
        <v>64</v>
      </c>
      <c r="BM2" s="53" t="s">
        <v>65</v>
      </c>
      <c r="BN2" s="52" t="s">
        <v>66</v>
      </c>
      <c r="BO2" s="53" t="s">
        <v>67</v>
      </c>
      <c r="BP2" s="52" t="s">
        <v>68</v>
      </c>
      <c r="BQ2" s="53" t="s">
        <v>69</v>
      </c>
      <c r="BR2" s="52" t="s">
        <v>70</v>
      </c>
      <c r="BS2" s="53" t="s">
        <v>71</v>
      </c>
      <c r="BT2" s="52" t="s">
        <v>194</v>
      </c>
      <c r="BU2" s="53" t="s">
        <v>72</v>
      </c>
      <c r="BV2" s="52" t="s">
        <v>73</v>
      </c>
      <c r="BW2" s="53" t="s">
        <v>74</v>
      </c>
      <c r="BX2" s="694" t="s">
        <v>75</v>
      </c>
      <c r="BY2" s="695"/>
    </row>
    <row r="3" spans="1:88" s="34" customFormat="1" ht="300" customHeight="1" thickBot="1" x14ac:dyDescent="0.3">
      <c r="A3" s="647"/>
      <c r="B3" s="646"/>
      <c r="C3" s="640" t="s">
        <v>195</v>
      </c>
      <c r="D3" s="43" t="s">
        <v>77</v>
      </c>
      <c r="E3" s="654" t="s">
        <v>78</v>
      </c>
      <c r="F3" s="655" t="s">
        <v>79</v>
      </c>
      <c r="G3" s="228" t="s">
        <v>80</v>
      </c>
      <c r="H3" s="228" t="s">
        <v>81</v>
      </c>
      <c r="I3" s="228" t="s">
        <v>82</v>
      </c>
      <c r="J3" s="228" t="s">
        <v>83</v>
      </c>
      <c r="K3" s="228" t="s">
        <v>84</v>
      </c>
      <c r="L3" s="650" t="s">
        <v>85</v>
      </c>
      <c r="M3" s="228" t="s">
        <v>86</v>
      </c>
      <c r="N3" s="228" t="s">
        <v>87</v>
      </c>
      <c r="O3" s="229" t="s">
        <v>196</v>
      </c>
      <c r="P3" s="265" t="s">
        <v>88</v>
      </c>
      <c r="Q3" s="266" t="s">
        <v>89</v>
      </c>
      <c r="R3" s="639" t="s">
        <v>90</v>
      </c>
      <c r="S3" s="656" t="s">
        <v>91</v>
      </c>
      <c r="T3" s="201" t="s">
        <v>92</v>
      </c>
      <c r="U3" s="32" t="s">
        <v>93</v>
      </c>
      <c r="V3" s="24" t="s">
        <v>94</v>
      </c>
      <c r="W3" s="23" t="s">
        <v>95</v>
      </c>
      <c r="X3" s="24" t="s">
        <v>96</v>
      </c>
      <c r="Y3" s="23" t="s">
        <v>97</v>
      </c>
      <c r="Z3" s="24" t="s">
        <v>98</v>
      </c>
      <c r="AA3" s="23" t="s">
        <v>99</v>
      </c>
      <c r="AB3" s="24" t="s">
        <v>100</v>
      </c>
      <c r="AC3" s="23" t="s">
        <v>101</v>
      </c>
      <c r="AD3" s="24" t="s">
        <v>102</v>
      </c>
      <c r="AE3" s="23" t="s">
        <v>103</v>
      </c>
      <c r="AF3" s="24" t="s">
        <v>104</v>
      </c>
      <c r="AG3" s="23" t="s">
        <v>105</v>
      </c>
      <c r="AH3" s="24" t="s">
        <v>106</v>
      </c>
      <c r="AI3" s="23" t="s">
        <v>107</v>
      </c>
      <c r="AJ3" s="24" t="s">
        <v>108</v>
      </c>
      <c r="AK3" s="23" t="s">
        <v>109</v>
      </c>
      <c r="AL3" s="24" t="s">
        <v>110</v>
      </c>
      <c r="AM3" s="23" t="s">
        <v>197</v>
      </c>
      <c r="AN3" s="24" t="s">
        <v>111</v>
      </c>
      <c r="AO3" s="23" t="s">
        <v>112</v>
      </c>
      <c r="AP3" s="24" t="s">
        <v>113</v>
      </c>
      <c r="AQ3" s="23" t="s">
        <v>114</v>
      </c>
      <c r="AR3" s="24" t="s">
        <v>115</v>
      </c>
      <c r="AS3" s="23" t="s">
        <v>198</v>
      </c>
      <c r="AT3" s="24" t="s">
        <v>199</v>
      </c>
      <c r="AU3" s="23" t="s">
        <v>116</v>
      </c>
      <c r="AV3" s="24" t="s">
        <v>117</v>
      </c>
      <c r="AW3" s="23" t="s">
        <v>118</v>
      </c>
      <c r="AX3" s="24" t="s">
        <v>119</v>
      </c>
      <c r="AY3" s="23" t="s">
        <v>120</v>
      </c>
      <c r="AZ3" s="24" t="s">
        <v>121</v>
      </c>
      <c r="BA3" s="23" t="s">
        <v>122</v>
      </c>
      <c r="BB3" s="24" t="s">
        <v>123</v>
      </c>
      <c r="BC3" s="23" t="s">
        <v>124</v>
      </c>
      <c r="BD3" s="24" t="s">
        <v>125</v>
      </c>
      <c r="BE3" s="23" t="s">
        <v>126</v>
      </c>
      <c r="BF3" s="24" t="s">
        <v>127</v>
      </c>
      <c r="BG3" s="23" t="s">
        <v>128</v>
      </c>
      <c r="BH3" s="24" t="s">
        <v>129</v>
      </c>
      <c r="BI3" s="23" t="s">
        <v>130</v>
      </c>
      <c r="BJ3" s="24" t="s">
        <v>131</v>
      </c>
      <c r="BK3" s="23" t="s">
        <v>132</v>
      </c>
      <c r="BL3" s="24" t="s">
        <v>133</v>
      </c>
      <c r="BM3" s="23" t="s">
        <v>134</v>
      </c>
      <c r="BN3" s="24" t="s">
        <v>135</v>
      </c>
      <c r="BO3" s="23" t="s">
        <v>136</v>
      </c>
      <c r="BP3" s="24" t="s">
        <v>137</v>
      </c>
      <c r="BQ3" s="23" t="s">
        <v>138</v>
      </c>
      <c r="BR3" s="24" t="s">
        <v>139</v>
      </c>
      <c r="BS3" s="23" t="s">
        <v>140</v>
      </c>
      <c r="BT3" s="24" t="s">
        <v>200</v>
      </c>
      <c r="BU3" s="23" t="s">
        <v>141</v>
      </c>
      <c r="BV3" s="24" t="s">
        <v>201</v>
      </c>
      <c r="BW3" s="23" t="s">
        <v>143</v>
      </c>
      <c r="BX3" s="696" t="s">
        <v>144</v>
      </c>
      <c r="BY3" s="695"/>
    </row>
    <row r="4" spans="1:88" ht="30" customHeight="1" x14ac:dyDescent="0.2">
      <c r="A4" s="713" t="s">
        <v>145</v>
      </c>
      <c r="B4" s="25" t="s">
        <v>146</v>
      </c>
      <c r="C4" s="202" t="s">
        <v>147</v>
      </c>
      <c r="D4" s="634" t="s">
        <v>148</v>
      </c>
      <c r="E4" s="664"/>
      <c r="F4" s="664"/>
      <c r="G4" s="657">
        <v>5</v>
      </c>
      <c r="H4" s="657">
        <v>7</v>
      </c>
      <c r="I4" s="657">
        <v>6</v>
      </c>
      <c r="J4" s="657">
        <v>9</v>
      </c>
      <c r="K4" s="657">
        <v>12</v>
      </c>
      <c r="L4" s="657">
        <v>18</v>
      </c>
      <c r="M4" s="657"/>
      <c r="N4" s="657"/>
      <c r="O4" s="651">
        <v>2</v>
      </c>
      <c r="P4" s="665"/>
      <c r="Q4" s="666"/>
      <c r="R4" s="676"/>
      <c r="S4" s="665"/>
      <c r="T4" s="661">
        <v>6</v>
      </c>
      <c r="U4" s="670"/>
      <c r="V4" s="48" t="s">
        <v>149</v>
      </c>
      <c r="W4" s="48"/>
      <c r="X4" s="48" t="s">
        <v>149</v>
      </c>
      <c r="Y4" s="48" t="s">
        <v>149</v>
      </c>
      <c r="Z4" s="48" t="s">
        <v>149</v>
      </c>
      <c r="AA4" s="48" t="s">
        <v>149</v>
      </c>
      <c r="AB4" s="48" t="s">
        <v>149</v>
      </c>
      <c r="AC4" s="48" t="s">
        <v>149</v>
      </c>
      <c r="AD4" s="48" t="s">
        <v>149</v>
      </c>
      <c r="AE4" s="48" t="s">
        <v>149</v>
      </c>
      <c r="AF4" s="48" t="s">
        <v>149</v>
      </c>
      <c r="AG4" s="48" t="s">
        <v>149</v>
      </c>
      <c r="AH4" s="48" t="s">
        <v>149</v>
      </c>
      <c r="AI4" s="48" t="s">
        <v>149</v>
      </c>
      <c r="AJ4" s="48" t="s">
        <v>149</v>
      </c>
      <c r="AK4" s="48" t="s">
        <v>149</v>
      </c>
      <c r="AL4" s="48"/>
      <c r="AM4" s="48" t="s">
        <v>149</v>
      </c>
      <c r="AN4" s="48"/>
      <c r="AO4" s="48"/>
      <c r="AP4" s="48"/>
      <c r="AQ4" s="48"/>
      <c r="AR4" s="48"/>
      <c r="AS4" s="48"/>
      <c r="AT4" s="48"/>
      <c r="AU4" s="48"/>
      <c r="AV4" s="48"/>
      <c r="AW4" s="48"/>
      <c r="AX4" s="48"/>
      <c r="AY4" s="48"/>
      <c r="AZ4" s="48"/>
      <c r="BA4" s="48"/>
      <c r="BB4" s="48"/>
      <c r="BC4" s="48"/>
      <c r="BD4" s="48"/>
      <c r="BE4" s="48"/>
      <c r="BF4" s="48" t="s">
        <v>149</v>
      </c>
      <c r="BG4" s="48"/>
      <c r="BH4" s="48" t="s">
        <v>149</v>
      </c>
      <c r="BI4" s="48" t="s">
        <v>149</v>
      </c>
      <c r="BJ4" s="48"/>
      <c r="BK4" s="48"/>
      <c r="BL4" s="48"/>
      <c r="BM4" s="48"/>
      <c r="BN4" s="48"/>
      <c r="BO4" s="48"/>
      <c r="BP4" s="48"/>
      <c r="BQ4" s="48"/>
      <c r="BR4" s="48"/>
      <c r="BS4" s="48"/>
      <c r="BT4" s="48" t="s">
        <v>149</v>
      </c>
      <c r="BU4" s="48"/>
      <c r="BV4" s="48" t="s">
        <v>149</v>
      </c>
      <c r="BW4" s="48"/>
      <c r="BX4" s="673"/>
    </row>
    <row r="5" spans="1:88" ht="30" customHeight="1" x14ac:dyDescent="0.2">
      <c r="A5" s="714"/>
      <c r="B5" s="25" t="s">
        <v>150</v>
      </c>
      <c r="C5" s="202" t="s">
        <v>151</v>
      </c>
      <c r="D5" s="39" t="s">
        <v>148</v>
      </c>
      <c r="E5" s="618">
        <v>1</v>
      </c>
      <c r="F5" s="619">
        <v>3</v>
      </c>
      <c r="G5" s="6">
        <v>5</v>
      </c>
      <c r="H5" s="6">
        <v>7</v>
      </c>
      <c r="I5" s="6">
        <v>6</v>
      </c>
      <c r="J5" s="6">
        <v>9</v>
      </c>
      <c r="K5" s="657">
        <v>12</v>
      </c>
      <c r="L5" s="657">
        <v>18</v>
      </c>
      <c r="M5" s="6">
        <v>3</v>
      </c>
      <c r="N5" s="6"/>
      <c r="O5" s="652"/>
      <c r="P5" s="658" t="s">
        <v>202</v>
      </c>
      <c r="Q5" s="659" t="s">
        <v>202</v>
      </c>
      <c r="R5" s="6">
        <v>30</v>
      </c>
      <c r="S5" s="635" t="s">
        <v>148</v>
      </c>
      <c r="T5" s="661">
        <v>6</v>
      </c>
      <c r="U5" s="671"/>
      <c r="V5" s="49"/>
      <c r="W5" s="49"/>
      <c r="X5" s="49"/>
      <c r="Y5" s="49"/>
      <c r="Z5" s="49"/>
      <c r="AA5" s="49"/>
      <c r="AB5" s="49"/>
      <c r="AC5" s="49"/>
      <c r="AD5" s="49"/>
      <c r="AE5" s="49"/>
      <c r="AF5" s="49"/>
      <c r="AG5" s="49"/>
      <c r="AH5" s="49"/>
      <c r="AI5" s="49"/>
      <c r="AJ5" s="49"/>
      <c r="AK5" s="49"/>
      <c r="AL5" s="49"/>
      <c r="AM5" s="49"/>
      <c r="AN5" s="49"/>
      <c r="AO5" s="49"/>
      <c r="AP5" s="49"/>
      <c r="AQ5" s="49" t="s">
        <v>149</v>
      </c>
      <c r="AR5" s="49" t="s">
        <v>149</v>
      </c>
      <c r="AS5" s="49"/>
      <c r="AT5" s="49"/>
      <c r="AU5" s="49" t="s">
        <v>149</v>
      </c>
      <c r="AV5" s="49"/>
      <c r="AW5" s="49"/>
      <c r="AX5" s="49"/>
      <c r="AY5" s="49"/>
      <c r="AZ5" s="49"/>
      <c r="BA5" s="49" t="s">
        <v>149</v>
      </c>
      <c r="BB5" s="49"/>
      <c r="BC5" s="49"/>
      <c r="BD5" s="49"/>
      <c r="BE5" s="49"/>
      <c r="BF5" s="49"/>
      <c r="BG5" s="49" t="s">
        <v>149</v>
      </c>
      <c r="BH5" s="49" t="s">
        <v>149</v>
      </c>
      <c r="BI5" s="49"/>
      <c r="BJ5" s="49"/>
      <c r="BK5" s="49"/>
      <c r="BL5" s="49" t="s">
        <v>149</v>
      </c>
      <c r="BM5" s="49" t="s">
        <v>149</v>
      </c>
      <c r="BN5" s="49" t="s">
        <v>149</v>
      </c>
      <c r="BO5" s="49" t="s">
        <v>149</v>
      </c>
      <c r="BP5" s="49" t="s">
        <v>149</v>
      </c>
      <c r="BQ5" s="49" t="s">
        <v>149</v>
      </c>
      <c r="BR5" s="49" t="s">
        <v>149</v>
      </c>
      <c r="BS5" s="49"/>
      <c r="BT5" s="49" t="s">
        <v>149</v>
      </c>
      <c r="BU5" s="49" t="s">
        <v>149</v>
      </c>
      <c r="BV5" s="49"/>
      <c r="BW5" s="49" t="s">
        <v>149</v>
      </c>
      <c r="BX5" s="674"/>
    </row>
    <row r="6" spans="1:88" ht="30" customHeight="1" x14ac:dyDescent="0.2">
      <c r="A6" s="714"/>
      <c r="B6" s="25" t="s">
        <v>153</v>
      </c>
      <c r="C6" s="203" t="s">
        <v>154</v>
      </c>
      <c r="D6" s="28" t="s">
        <v>148</v>
      </c>
      <c r="E6" s="618">
        <v>1</v>
      </c>
      <c r="F6" s="619">
        <v>3</v>
      </c>
      <c r="G6" s="6">
        <v>5</v>
      </c>
      <c r="H6" s="6">
        <v>7</v>
      </c>
      <c r="I6" s="6">
        <v>6</v>
      </c>
      <c r="J6" s="6">
        <v>9</v>
      </c>
      <c r="K6" s="657">
        <v>12</v>
      </c>
      <c r="L6" s="657">
        <v>18</v>
      </c>
      <c r="M6" s="6">
        <v>3</v>
      </c>
      <c r="N6" s="6"/>
      <c r="O6" s="652"/>
      <c r="P6" s="658" t="s">
        <v>202</v>
      </c>
      <c r="Q6" s="659" t="s">
        <v>202</v>
      </c>
      <c r="R6" s="6">
        <v>30</v>
      </c>
      <c r="S6" s="635" t="s">
        <v>148</v>
      </c>
      <c r="T6" s="661">
        <v>6</v>
      </c>
      <c r="U6" s="671"/>
      <c r="V6" s="49"/>
      <c r="W6" s="49"/>
      <c r="X6" s="49"/>
      <c r="Y6" s="49"/>
      <c r="Z6" s="49"/>
      <c r="AA6" s="49"/>
      <c r="AB6" s="49"/>
      <c r="AC6" s="49"/>
      <c r="AD6" s="49"/>
      <c r="AE6" s="49"/>
      <c r="AF6" s="49"/>
      <c r="AG6" s="49"/>
      <c r="AH6" s="49"/>
      <c r="AI6" s="49"/>
      <c r="AJ6" s="49"/>
      <c r="AK6" s="49"/>
      <c r="AL6" s="49" t="s">
        <v>149</v>
      </c>
      <c r="AM6" s="49"/>
      <c r="AN6" s="49"/>
      <c r="AO6" s="49"/>
      <c r="AP6" s="49"/>
      <c r="AQ6" s="49" t="s">
        <v>149</v>
      </c>
      <c r="AR6" s="49"/>
      <c r="AS6" s="49"/>
      <c r="AT6" s="49"/>
      <c r="AU6" s="49"/>
      <c r="AV6" s="49"/>
      <c r="AW6" s="49" t="s">
        <v>149</v>
      </c>
      <c r="AX6" s="49" t="s">
        <v>149</v>
      </c>
      <c r="AY6" s="49"/>
      <c r="AZ6" s="49"/>
      <c r="BA6" s="49" t="s">
        <v>149</v>
      </c>
      <c r="BB6" s="49" t="s">
        <v>149</v>
      </c>
      <c r="BC6" s="49" t="s">
        <v>149</v>
      </c>
      <c r="BD6" s="49" t="s">
        <v>149</v>
      </c>
      <c r="BE6" s="49" t="s">
        <v>149</v>
      </c>
      <c r="BF6" s="49"/>
      <c r="BG6" s="49"/>
      <c r="BH6" s="49"/>
      <c r="BI6" s="49"/>
      <c r="BJ6" s="49"/>
      <c r="BK6" s="49"/>
      <c r="BL6" s="49" t="s">
        <v>149</v>
      </c>
      <c r="BM6" s="49" t="s">
        <v>149</v>
      </c>
      <c r="BN6" s="49"/>
      <c r="BO6" s="49" t="s">
        <v>149</v>
      </c>
      <c r="BP6" s="49"/>
      <c r="BQ6" s="49" t="s">
        <v>149</v>
      </c>
      <c r="BR6" s="49"/>
      <c r="BS6" s="49" t="s">
        <v>149</v>
      </c>
      <c r="BT6" s="49" t="s">
        <v>149</v>
      </c>
      <c r="BU6" s="49"/>
      <c r="BV6" s="49"/>
      <c r="BW6" s="49" t="s">
        <v>149</v>
      </c>
      <c r="BX6" s="674"/>
    </row>
    <row r="7" spans="1:88" ht="30" customHeight="1" x14ac:dyDescent="0.2">
      <c r="A7" s="714"/>
      <c r="B7" s="25" t="s">
        <v>155</v>
      </c>
      <c r="C7" s="203" t="s">
        <v>156</v>
      </c>
      <c r="D7" s="28" t="s">
        <v>148</v>
      </c>
      <c r="E7" s="618">
        <v>1</v>
      </c>
      <c r="F7" s="619">
        <v>3</v>
      </c>
      <c r="G7" s="6">
        <v>5</v>
      </c>
      <c r="H7" s="6">
        <v>7</v>
      </c>
      <c r="I7" s="6">
        <v>6</v>
      </c>
      <c r="J7" s="6">
        <v>9</v>
      </c>
      <c r="K7" s="657">
        <v>12</v>
      </c>
      <c r="L7" s="657">
        <v>18</v>
      </c>
      <c r="M7" s="6">
        <v>3</v>
      </c>
      <c r="N7" s="6"/>
      <c r="O7" s="652"/>
      <c r="P7" s="658" t="s">
        <v>202</v>
      </c>
      <c r="Q7" s="659" t="s">
        <v>202</v>
      </c>
      <c r="R7" s="6">
        <v>30</v>
      </c>
      <c r="S7" s="635" t="s">
        <v>148</v>
      </c>
      <c r="T7" s="661">
        <v>6</v>
      </c>
      <c r="U7" s="671"/>
      <c r="V7" s="49"/>
      <c r="W7" s="49"/>
      <c r="X7" s="49"/>
      <c r="Y7" s="49"/>
      <c r="Z7" s="49"/>
      <c r="AA7" s="49"/>
      <c r="AB7" s="49"/>
      <c r="AC7" s="49"/>
      <c r="AD7" s="49"/>
      <c r="AE7" s="49"/>
      <c r="AF7" s="49"/>
      <c r="AG7" s="49"/>
      <c r="AH7" s="49"/>
      <c r="AI7" s="49"/>
      <c r="AJ7" s="49"/>
      <c r="AK7" s="49"/>
      <c r="AL7" s="49"/>
      <c r="AM7" s="49"/>
      <c r="AN7" s="49" t="s">
        <v>149</v>
      </c>
      <c r="AO7" s="49" t="s">
        <v>149</v>
      </c>
      <c r="AP7" s="49" t="s">
        <v>149</v>
      </c>
      <c r="AQ7" s="49"/>
      <c r="AR7" s="49"/>
      <c r="AS7" s="49" t="s">
        <v>149</v>
      </c>
      <c r="AT7" s="49" t="s">
        <v>149</v>
      </c>
      <c r="AU7" s="49" t="s">
        <v>149</v>
      </c>
      <c r="AV7" s="49" t="s">
        <v>149</v>
      </c>
      <c r="AW7" s="49"/>
      <c r="AX7" s="49" t="s">
        <v>149</v>
      </c>
      <c r="AY7" s="49" t="s">
        <v>149</v>
      </c>
      <c r="AZ7" s="49" t="s">
        <v>149</v>
      </c>
      <c r="BA7" s="49"/>
      <c r="BB7" s="49" t="s">
        <v>149</v>
      </c>
      <c r="BC7" s="49"/>
      <c r="BD7" s="49"/>
      <c r="BE7" s="49" t="s">
        <v>149</v>
      </c>
      <c r="BF7" s="49"/>
      <c r="BG7" s="49"/>
      <c r="BH7" s="49"/>
      <c r="BI7" s="49"/>
      <c r="BJ7" s="49"/>
      <c r="BK7" s="49"/>
      <c r="BL7" s="49" t="s">
        <v>149</v>
      </c>
      <c r="BM7" s="49"/>
      <c r="BN7" s="49"/>
      <c r="BO7" s="49" t="s">
        <v>149</v>
      </c>
      <c r="BP7" s="49"/>
      <c r="BQ7" s="49"/>
      <c r="BR7" s="49"/>
      <c r="BS7" s="49"/>
      <c r="BT7" s="49" t="s">
        <v>149</v>
      </c>
      <c r="BU7" s="49"/>
      <c r="BV7" s="49"/>
      <c r="BW7" s="49" t="s">
        <v>149</v>
      </c>
      <c r="BX7" s="674"/>
    </row>
    <row r="8" spans="1:88" ht="30" customHeight="1" x14ac:dyDescent="0.2">
      <c r="A8" s="714"/>
      <c r="B8" s="25" t="s">
        <v>157</v>
      </c>
      <c r="C8" s="202" t="s">
        <v>158</v>
      </c>
      <c r="D8" s="28" t="s">
        <v>148</v>
      </c>
      <c r="E8" s="618">
        <v>1</v>
      </c>
      <c r="F8" s="619">
        <v>3</v>
      </c>
      <c r="G8" s="6">
        <v>5</v>
      </c>
      <c r="H8" s="6">
        <v>7</v>
      </c>
      <c r="I8" s="6">
        <v>6</v>
      </c>
      <c r="J8" s="6">
        <v>9</v>
      </c>
      <c r="K8" s="657">
        <v>12</v>
      </c>
      <c r="L8" s="657">
        <v>18</v>
      </c>
      <c r="M8" s="6">
        <v>3</v>
      </c>
      <c r="N8" s="6">
        <v>1</v>
      </c>
      <c r="O8" s="652"/>
      <c r="P8" s="658" t="s">
        <v>202</v>
      </c>
      <c r="Q8" s="659" t="s">
        <v>202</v>
      </c>
      <c r="R8" s="6">
        <v>30</v>
      </c>
      <c r="S8" s="635" t="s">
        <v>148</v>
      </c>
      <c r="T8" s="661">
        <v>6</v>
      </c>
      <c r="U8" s="671"/>
      <c r="V8" s="49"/>
      <c r="W8" s="49"/>
      <c r="X8" s="49"/>
      <c r="Y8" s="49"/>
      <c r="Z8" s="49"/>
      <c r="AA8" s="49"/>
      <c r="AB8" s="49"/>
      <c r="AC8" s="49"/>
      <c r="AD8" s="49"/>
      <c r="AE8" s="49"/>
      <c r="AF8" s="49"/>
      <c r="AG8" s="49"/>
      <c r="AH8" s="49"/>
      <c r="AI8" s="49"/>
      <c r="AJ8" s="49"/>
      <c r="AK8" s="49"/>
      <c r="AL8" s="49"/>
      <c r="AM8" s="49"/>
      <c r="AN8" s="49"/>
      <c r="AO8" s="49" t="s">
        <v>149</v>
      </c>
      <c r="AP8" s="49" t="s">
        <v>149</v>
      </c>
      <c r="AQ8" s="49"/>
      <c r="AR8" s="49"/>
      <c r="AS8" s="49"/>
      <c r="AT8" s="49"/>
      <c r="AU8" s="49"/>
      <c r="AV8" s="49" t="s">
        <v>149</v>
      </c>
      <c r="AW8" s="49"/>
      <c r="AX8" s="49"/>
      <c r="AY8" s="49"/>
      <c r="AZ8" s="49"/>
      <c r="BA8" s="49"/>
      <c r="BB8" s="49"/>
      <c r="BC8" s="49"/>
      <c r="BD8" s="49"/>
      <c r="BE8" s="49"/>
      <c r="BF8" s="49"/>
      <c r="BG8" s="49"/>
      <c r="BH8" s="49"/>
      <c r="BI8" s="49"/>
      <c r="BJ8" s="49"/>
      <c r="BK8" s="49"/>
      <c r="BL8" s="49" t="s">
        <v>149</v>
      </c>
      <c r="BM8" s="49" t="s">
        <v>149</v>
      </c>
      <c r="BN8" s="49" t="s">
        <v>149</v>
      </c>
      <c r="BO8" s="49" t="s">
        <v>149</v>
      </c>
      <c r="BP8" s="49" t="s">
        <v>149</v>
      </c>
      <c r="BQ8" s="49" t="s">
        <v>149</v>
      </c>
      <c r="BR8" s="49"/>
      <c r="BS8" s="49" t="s">
        <v>149</v>
      </c>
      <c r="BT8" s="49" t="s">
        <v>149</v>
      </c>
      <c r="BU8" s="49"/>
      <c r="BV8" s="49"/>
      <c r="BW8" s="49" t="s">
        <v>149</v>
      </c>
      <c r="BX8" s="674"/>
    </row>
    <row r="9" spans="1:88" ht="30" customHeight="1" x14ac:dyDescent="0.2">
      <c r="A9" s="714"/>
      <c r="B9" s="25" t="s">
        <v>159</v>
      </c>
      <c r="C9" s="202" t="s">
        <v>160</v>
      </c>
      <c r="D9" s="28" t="s">
        <v>148</v>
      </c>
      <c r="E9" s="618">
        <v>1</v>
      </c>
      <c r="F9" s="619">
        <v>3</v>
      </c>
      <c r="G9" s="6">
        <v>5</v>
      </c>
      <c r="H9" s="6">
        <v>7</v>
      </c>
      <c r="I9" s="6">
        <v>6</v>
      </c>
      <c r="J9" s="6">
        <v>9</v>
      </c>
      <c r="K9" s="657">
        <v>12</v>
      </c>
      <c r="L9" s="657">
        <v>18</v>
      </c>
      <c r="M9" s="6">
        <v>3</v>
      </c>
      <c r="N9" s="6">
        <v>1</v>
      </c>
      <c r="O9" s="652"/>
      <c r="P9" s="658" t="s">
        <v>202</v>
      </c>
      <c r="Q9" s="659" t="s">
        <v>202</v>
      </c>
      <c r="R9" s="6">
        <v>30</v>
      </c>
      <c r="S9" s="635" t="s">
        <v>148</v>
      </c>
      <c r="T9" s="661">
        <v>6</v>
      </c>
      <c r="U9" s="671"/>
      <c r="V9" s="49"/>
      <c r="W9" s="49"/>
      <c r="X9" s="49"/>
      <c r="Y9" s="49"/>
      <c r="Z9" s="49"/>
      <c r="AA9" s="49"/>
      <c r="AB9" s="49"/>
      <c r="AC9" s="49"/>
      <c r="AD9" s="49"/>
      <c r="AE9" s="49"/>
      <c r="AF9" s="49"/>
      <c r="AG9" s="49"/>
      <c r="AH9" s="49"/>
      <c r="AI9" s="49"/>
      <c r="AJ9" s="49"/>
      <c r="AK9" s="49"/>
      <c r="AL9" s="49" t="s">
        <v>149</v>
      </c>
      <c r="AM9" s="49"/>
      <c r="AN9" s="49"/>
      <c r="AO9" s="49" t="s">
        <v>149</v>
      </c>
      <c r="AP9" s="49" t="s">
        <v>149</v>
      </c>
      <c r="AQ9" s="49" t="s">
        <v>149</v>
      </c>
      <c r="AR9" s="49"/>
      <c r="AS9" s="49" t="s">
        <v>149</v>
      </c>
      <c r="AT9" s="49" t="s">
        <v>149</v>
      </c>
      <c r="AU9" s="49" t="s">
        <v>149</v>
      </c>
      <c r="AV9" s="49"/>
      <c r="AW9" s="49"/>
      <c r="AX9" s="49"/>
      <c r="AY9" s="49"/>
      <c r="AZ9" s="49"/>
      <c r="BA9" s="49"/>
      <c r="BB9" s="49"/>
      <c r="BC9" s="49"/>
      <c r="BD9" s="49" t="s">
        <v>149</v>
      </c>
      <c r="BE9" s="49"/>
      <c r="BF9" s="49"/>
      <c r="BG9" s="49"/>
      <c r="BH9" s="49"/>
      <c r="BI9" s="49"/>
      <c r="BJ9" s="49"/>
      <c r="BK9" s="49" t="s">
        <v>149</v>
      </c>
      <c r="BL9" s="49" t="s">
        <v>149</v>
      </c>
      <c r="BM9" s="49" t="s">
        <v>149</v>
      </c>
      <c r="BN9" s="49" t="s">
        <v>149</v>
      </c>
      <c r="BO9" s="49" t="s">
        <v>149</v>
      </c>
      <c r="BP9" s="49" t="s">
        <v>149</v>
      </c>
      <c r="BQ9" s="49" t="s">
        <v>149</v>
      </c>
      <c r="BR9" s="49"/>
      <c r="BS9" s="49"/>
      <c r="BT9" s="49" t="s">
        <v>149</v>
      </c>
      <c r="BU9" s="49"/>
      <c r="BV9" s="49"/>
      <c r="BW9" s="49" t="s">
        <v>149</v>
      </c>
      <c r="BX9" s="674"/>
    </row>
    <row r="10" spans="1:88" ht="30" customHeight="1" x14ac:dyDescent="0.2">
      <c r="A10" s="714"/>
      <c r="B10" s="26" t="s">
        <v>161</v>
      </c>
      <c r="C10" s="202" t="s">
        <v>162</v>
      </c>
      <c r="D10" s="28" t="s">
        <v>148</v>
      </c>
      <c r="E10" s="618">
        <v>1</v>
      </c>
      <c r="F10" s="619">
        <v>3</v>
      </c>
      <c r="G10" s="6">
        <v>5</v>
      </c>
      <c r="H10" s="6">
        <v>7</v>
      </c>
      <c r="I10" s="6">
        <v>6</v>
      </c>
      <c r="J10" s="6">
        <v>9</v>
      </c>
      <c r="K10" s="657">
        <v>12</v>
      </c>
      <c r="L10" s="657">
        <v>18</v>
      </c>
      <c r="M10" s="6">
        <v>3</v>
      </c>
      <c r="N10" s="6"/>
      <c r="O10" s="652"/>
      <c r="P10" s="658" t="s">
        <v>202</v>
      </c>
      <c r="Q10" s="659" t="s">
        <v>202</v>
      </c>
      <c r="R10" s="6">
        <v>30</v>
      </c>
      <c r="S10" s="635" t="s">
        <v>148</v>
      </c>
      <c r="T10" s="661">
        <v>6</v>
      </c>
      <c r="U10" s="671"/>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t="s">
        <v>149</v>
      </c>
      <c r="AT10" s="49" t="s">
        <v>149</v>
      </c>
      <c r="AU10" s="49" t="s">
        <v>149</v>
      </c>
      <c r="AV10" s="49" t="s">
        <v>149</v>
      </c>
      <c r="AW10" s="49"/>
      <c r="AX10" s="49" t="s">
        <v>149</v>
      </c>
      <c r="AY10" s="49" t="s">
        <v>149</v>
      </c>
      <c r="AZ10" s="49" t="s">
        <v>149</v>
      </c>
      <c r="BA10" s="49" t="s">
        <v>149</v>
      </c>
      <c r="BB10" s="49" t="s">
        <v>149</v>
      </c>
      <c r="BC10" s="49"/>
      <c r="BD10" s="49" t="s">
        <v>149</v>
      </c>
      <c r="BE10" s="49" t="s">
        <v>149</v>
      </c>
      <c r="BF10" s="49"/>
      <c r="BG10" s="49"/>
      <c r="BH10" s="49"/>
      <c r="BI10" s="49"/>
      <c r="BJ10" s="49"/>
      <c r="BK10" s="49"/>
      <c r="BL10" s="49" t="s">
        <v>149</v>
      </c>
      <c r="BM10" s="49" t="s">
        <v>149</v>
      </c>
      <c r="BN10" s="49"/>
      <c r="BO10" s="49" t="s">
        <v>149</v>
      </c>
      <c r="BP10" s="49"/>
      <c r="BQ10" s="49" t="s">
        <v>149</v>
      </c>
      <c r="BR10" s="49"/>
      <c r="BS10" s="49" t="s">
        <v>149</v>
      </c>
      <c r="BT10" s="49" t="s">
        <v>149</v>
      </c>
      <c r="BU10" s="49"/>
      <c r="BV10" s="49"/>
      <c r="BW10" s="49" t="s">
        <v>149</v>
      </c>
      <c r="BX10" s="674"/>
    </row>
    <row r="11" spans="1:88" ht="30" customHeight="1" x14ac:dyDescent="0.2">
      <c r="A11" s="714"/>
      <c r="B11" s="25" t="s">
        <v>163</v>
      </c>
      <c r="C11" s="202" t="s">
        <v>164</v>
      </c>
      <c r="D11" s="28" t="s">
        <v>148</v>
      </c>
      <c r="E11" s="618">
        <v>1</v>
      </c>
      <c r="F11" s="619">
        <v>3</v>
      </c>
      <c r="G11" s="6">
        <v>5</v>
      </c>
      <c r="H11" s="6">
        <v>7</v>
      </c>
      <c r="I11" s="6">
        <v>6</v>
      </c>
      <c r="J11" s="6">
        <v>9</v>
      </c>
      <c r="K11" s="657">
        <v>12</v>
      </c>
      <c r="L11" s="657">
        <v>18</v>
      </c>
      <c r="M11" s="6">
        <v>3</v>
      </c>
      <c r="N11" s="6"/>
      <c r="O11" s="652"/>
      <c r="P11" s="658" t="s">
        <v>202</v>
      </c>
      <c r="Q11" s="659" t="s">
        <v>202</v>
      </c>
      <c r="R11" s="6">
        <v>30</v>
      </c>
      <c r="S11" s="635" t="s">
        <v>148</v>
      </c>
      <c r="T11" s="661">
        <v>6</v>
      </c>
      <c r="U11" s="671"/>
      <c r="V11" s="49"/>
      <c r="W11" s="49"/>
      <c r="X11" s="49"/>
      <c r="Y11" s="49"/>
      <c r="Z11" s="49"/>
      <c r="AA11" s="49"/>
      <c r="AB11" s="49"/>
      <c r="AC11" s="49"/>
      <c r="AD11" s="49"/>
      <c r="AE11" s="49"/>
      <c r="AF11" s="49"/>
      <c r="AG11" s="49"/>
      <c r="AH11" s="49"/>
      <c r="AI11" s="49"/>
      <c r="AJ11" s="49"/>
      <c r="AK11" s="49"/>
      <c r="AL11" s="49"/>
      <c r="AM11" s="49"/>
      <c r="AN11" s="49" t="s">
        <v>149</v>
      </c>
      <c r="AO11" s="49" t="s">
        <v>149</v>
      </c>
      <c r="AP11" s="49" t="s">
        <v>149</v>
      </c>
      <c r="AQ11" s="49" t="s">
        <v>149</v>
      </c>
      <c r="AR11" s="49" t="s">
        <v>149</v>
      </c>
      <c r="AS11" s="49" t="s">
        <v>149</v>
      </c>
      <c r="AT11" s="49" t="s">
        <v>149</v>
      </c>
      <c r="AU11" s="49" t="s">
        <v>149</v>
      </c>
      <c r="AV11" s="49" t="s">
        <v>149</v>
      </c>
      <c r="AW11" s="49" t="s">
        <v>149</v>
      </c>
      <c r="AX11" s="49" t="s">
        <v>149</v>
      </c>
      <c r="AY11" s="49" t="s">
        <v>149</v>
      </c>
      <c r="AZ11" s="49" t="s">
        <v>149</v>
      </c>
      <c r="BA11" s="49" t="s">
        <v>149</v>
      </c>
      <c r="BB11" s="49" t="s">
        <v>149</v>
      </c>
      <c r="BC11" s="49" t="s">
        <v>149</v>
      </c>
      <c r="BD11" s="49" t="s">
        <v>149</v>
      </c>
      <c r="BE11" s="49" t="s">
        <v>149</v>
      </c>
      <c r="BF11" s="49"/>
      <c r="BG11" s="49" t="s">
        <v>149</v>
      </c>
      <c r="BH11" s="49" t="s">
        <v>149</v>
      </c>
      <c r="BI11" s="49" t="s">
        <v>149</v>
      </c>
      <c r="BJ11" s="49" t="s">
        <v>149</v>
      </c>
      <c r="BK11" s="49" t="s">
        <v>149</v>
      </c>
      <c r="BL11" s="49" t="s">
        <v>149</v>
      </c>
      <c r="BM11" s="49" t="s">
        <v>149</v>
      </c>
      <c r="BN11" s="49" t="s">
        <v>149</v>
      </c>
      <c r="BO11" s="49" t="s">
        <v>149</v>
      </c>
      <c r="BP11" s="49"/>
      <c r="BQ11" s="49" t="s">
        <v>149</v>
      </c>
      <c r="BR11" s="49" t="s">
        <v>149</v>
      </c>
      <c r="BS11" s="49" t="s">
        <v>149</v>
      </c>
      <c r="BT11" s="49" t="s">
        <v>149</v>
      </c>
      <c r="BU11" s="49"/>
      <c r="BV11" s="49" t="s">
        <v>149</v>
      </c>
      <c r="BW11" s="49" t="s">
        <v>149</v>
      </c>
      <c r="BX11" s="674"/>
    </row>
    <row r="12" spans="1:88" ht="30" customHeight="1" x14ac:dyDescent="0.2">
      <c r="A12" s="714"/>
      <c r="B12" s="25" t="s">
        <v>165</v>
      </c>
      <c r="C12" s="202" t="s">
        <v>166</v>
      </c>
      <c r="D12" s="28" t="s">
        <v>148</v>
      </c>
      <c r="E12" s="618">
        <v>1</v>
      </c>
      <c r="F12" s="619">
        <v>3</v>
      </c>
      <c r="G12" s="6">
        <v>5</v>
      </c>
      <c r="H12" s="6">
        <v>7</v>
      </c>
      <c r="I12" s="6">
        <v>6</v>
      </c>
      <c r="J12" s="6">
        <v>9</v>
      </c>
      <c r="K12" s="657">
        <v>12</v>
      </c>
      <c r="L12" s="657">
        <v>18</v>
      </c>
      <c r="M12" s="6">
        <v>3</v>
      </c>
      <c r="N12" s="6">
        <v>1</v>
      </c>
      <c r="O12" s="652"/>
      <c r="P12" s="658" t="s">
        <v>202</v>
      </c>
      <c r="Q12" s="659" t="s">
        <v>202</v>
      </c>
      <c r="R12" s="6">
        <v>30</v>
      </c>
      <c r="S12" s="635" t="s">
        <v>148</v>
      </c>
      <c r="T12" s="661">
        <v>6</v>
      </c>
      <c r="U12" s="671"/>
      <c r="V12" s="49"/>
      <c r="W12" s="49"/>
      <c r="X12" s="49"/>
      <c r="Y12" s="49"/>
      <c r="Z12" s="49"/>
      <c r="AA12" s="49"/>
      <c r="AB12" s="49"/>
      <c r="AC12" s="49"/>
      <c r="AD12" s="49"/>
      <c r="AE12" s="49"/>
      <c r="AF12" s="49"/>
      <c r="AG12" s="49"/>
      <c r="AH12" s="49"/>
      <c r="AI12" s="49"/>
      <c r="AJ12" s="49"/>
      <c r="AK12" s="49"/>
      <c r="AL12" s="49"/>
      <c r="AM12" s="49"/>
      <c r="AN12" s="49" t="s">
        <v>149</v>
      </c>
      <c r="AO12" s="49" t="s">
        <v>149</v>
      </c>
      <c r="AP12" s="49" t="s">
        <v>149</v>
      </c>
      <c r="AQ12" s="49" t="s">
        <v>149</v>
      </c>
      <c r="AR12" s="49" t="s">
        <v>149</v>
      </c>
      <c r="AS12" s="49" t="s">
        <v>149</v>
      </c>
      <c r="AT12" s="49" t="s">
        <v>149</v>
      </c>
      <c r="AU12" s="49" t="s">
        <v>149</v>
      </c>
      <c r="AV12" s="49" t="s">
        <v>149</v>
      </c>
      <c r="AW12" s="49" t="s">
        <v>149</v>
      </c>
      <c r="AX12" s="49" t="s">
        <v>149</v>
      </c>
      <c r="AY12" s="49" t="s">
        <v>149</v>
      </c>
      <c r="AZ12" s="49" t="s">
        <v>149</v>
      </c>
      <c r="BA12" s="49" t="s">
        <v>149</v>
      </c>
      <c r="BB12" s="49" t="s">
        <v>149</v>
      </c>
      <c r="BC12" s="49" t="s">
        <v>149</v>
      </c>
      <c r="BD12" s="49" t="s">
        <v>149</v>
      </c>
      <c r="BE12" s="49" t="s">
        <v>149</v>
      </c>
      <c r="BF12" s="49"/>
      <c r="BG12" s="49" t="s">
        <v>149</v>
      </c>
      <c r="BH12" s="49" t="s">
        <v>149</v>
      </c>
      <c r="BI12" s="49" t="s">
        <v>149</v>
      </c>
      <c r="BJ12" s="49" t="s">
        <v>149</v>
      </c>
      <c r="BK12" s="49" t="s">
        <v>149</v>
      </c>
      <c r="BL12" s="49" t="s">
        <v>149</v>
      </c>
      <c r="BM12" s="49" t="s">
        <v>149</v>
      </c>
      <c r="BN12" s="49" t="s">
        <v>149</v>
      </c>
      <c r="BO12" s="49" t="s">
        <v>149</v>
      </c>
      <c r="BP12" s="49" t="s">
        <v>149</v>
      </c>
      <c r="BQ12" s="49" t="s">
        <v>149</v>
      </c>
      <c r="BR12" s="49" t="s">
        <v>149</v>
      </c>
      <c r="BS12" s="49" t="s">
        <v>149</v>
      </c>
      <c r="BT12" s="49" t="s">
        <v>149</v>
      </c>
      <c r="BU12" s="49" t="s">
        <v>149</v>
      </c>
      <c r="BV12" s="49" t="s">
        <v>149</v>
      </c>
      <c r="BW12" s="49" t="s">
        <v>149</v>
      </c>
      <c r="BX12" s="674"/>
    </row>
    <row r="13" spans="1:88" ht="30" customHeight="1" thickBot="1" x14ac:dyDescent="0.25">
      <c r="A13" s="715"/>
      <c r="B13" s="224" t="s">
        <v>167</v>
      </c>
      <c r="C13" s="225" t="s">
        <v>168</v>
      </c>
      <c r="D13" s="29" t="s">
        <v>148</v>
      </c>
      <c r="E13" s="620">
        <v>1</v>
      </c>
      <c r="F13" s="621">
        <v>3</v>
      </c>
      <c r="G13" s="7">
        <v>5</v>
      </c>
      <c r="H13" s="7">
        <v>7</v>
      </c>
      <c r="I13" s="7">
        <v>6</v>
      </c>
      <c r="J13" s="7">
        <v>9</v>
      </c>
      <c r="K13" s="7">
        <v>12</v>
      </c>
      <c r="L13" s="7">
        <v>18</v>
      </c>
      <c r="M13" s="7">
        <v>3</v>
      </c>
      <c r="N13" s="7">
        <v>1</v>
      </c>
      <c r="O13" s="653"/>
      <c r="P13" s="668" t="s">
        <v>203</v>
      </c>
      <c r="Q13" s="660" t="s">
        <v>202</v>
      </c>
      <c r="R13" s="660"/>
      <c r="S13" s="636" t="s">
        <v>148</v>
      </c>
      <c r="T13" s="663">
        <v>6</v>
      </c>
      <c r="U13" s="672"/>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t="s">
        <v>149</v>
      </c>
      <c r="AY13" s="50"/>
      <c r="AZ13" s="50"/>
      <c r="BA13" s="50"/>
      <c r="BB13" s="50"/>
      <c r="BC13" s="50" t="s">
        <v>149</v>
      </c>
      <c r="BD13" s="50" t="s">
        <v>149</v>
      </c>
      <c r="BE13" s="50" t="s">
        <v>149</v>
      </c>
      <c r="BF13" s="50"/>
      <c r="BG13" s="50"/>
      <c r="BH13" s="50"/>
      <c r="BI13" s="50"/>
      <c r="BJ13" s="50"/>
      <c r="BK13" s="50"/>
      <c r="BL13" s="50" t="s">
        <v>149</v>
      </c>
      <c r="BM13" s="50" t="s">
        <v>149</v>
      </c>
      <c r="BN13" s="50" t="s">
        <v>149</v>
      </c>
      <c r="BO13" s="50" t="s">
        <v>149</v>
      </c>
      <c r="BP13" s="50"/>
      <c r="BQ13" s="50" t="s">
        <v>149</v>
      </c>
      <c r="BR13" s="50"/>
      <c r="BS13" s="50" t="s">
        <v>149</v>
      </c>
      <c r="BT13" s="50" t="s">
        <v>149</v>
      </c>
      <c r="BU13" s="50" t="s">
        <v>149</v>
      </c>
      <c r="BV13" s="50"/>
      <c r="BW13" s="50" t="s">
        <v>149</v>
      </c>
      <c r="BX13" s="675" t="s">
        <v>149</v>
      </c>
    </row>
    <row r="14" spans="1:88" s="46" customFormat="1" ht="15" customHeight="1" thickBot="1" x14ac:dyDescent="0.25">
      <c r="B14" s="44"/>
      <c r="C14" s="10"/>
      <c r="D14" s="47"/>
      <c r="J14" s="206"/>
      <c r="K14" s="206"/>
      <c r="L14" s="737" t="s">
        <v>169</v>
      </c>
      <c r="M14" s="738"/>
      <c r="N14" s="738"/>
      <c r="O14" s="738"/>
      <c r="P14" s="738"/>
      <c r="Q14" s="738"/>
      <c r="R14" s="738"/>
      <c r="S14" s="738"/>
      <c r="T14" s="739"/>
      <c r="U14" s="112">
        <v>999</v>
      </c>
      <c r="V14" s="113">
        <v>60</v>
      </c>
      <c r="W14" s="113">
        <v>999</v>
      </c>
      <c r="X14" s="113">
        <v>180</v>
      </c>
      <c r="Y14" s="113">
        <v>180</v>
      </c>
      <c r="Z14" s="113">
        <v>180</v>
      </c>
      <c r="AA14" s="113">
        <v>90</v>
      </c>
      <c r="AB14" s="113">
        <v>365</v>
      </c>
      <c r="AC14" s="113">
        <v>365</v>
      </c>
      <c r="AD14" s="113">
        <v>365</v>
      </c>
      <c r="AE14" s="113">
        <v>365</v>
      </c>
      <c r="AF14" s="113">
        <v>90</v>
      </c>
      <c r="AG14" s="113">
        <v>90</v>
      </c>
      <c r="AH14" s="113">
        <v>90</v>
      </c>
      <c r="AI14" s="113">
        <v>213</v>
      </c>
      <c r="AJ14" s="113">
        <v>396</v>
      </c>
      <c r="AK14" s="113">
        <v>396</v>
      </c>
      <c r="AL14" s="113">
        <v>365</v>
      </c>
      <c r="AM14" s="113">
        <v>999</v>
      </c>
      <c r="AN14" s="113">
        <v>270</v>
      </c>
      <c r="AO14" s="113">
        <v>270</v>
      </c>
      <c r="AP14" s="113">
        <v>270</v>
      </c>
      <c r="AQ14" s="113">
        <v>365</v>
      </c>
      <c r="AR14" s="113">
        <v>365</v>
      </c>
      <c r="AS14" s="113">
        <v>365</v>
      </c>
      <c r="AT14" s="113">
        <v>999</v>
      </c>
      <c r="AU14" s="113">
        <v>365</v>
      </c>
      <c r="AV14" s="113">
        <v>365</v>
      </c>
      <c r="AW14" s="113">
        <v>365</v>
      </c>
      <c r="AX14" s="113">
        <v>365</v>
      </c>
      <c r="AY14" s="113">
        <v>365</v>
      </c>
      <c r="AZ14" s="113">
        <v>365</v>
      </c>
      <c r="BA14" s="113">
        <v>365</v>
      </c>
      <c r="BB14" s="113">
        <v>365</v>
      </c>
      <c r="BC14" s="113">
        <v>365</v>
      </c>
      <c r="BD14" s="113">
        <v>365</v>
      </c>
      <c r="BE14" s="113">
        <v>365</v>
      </c>
      <c r="BF14" s="113">
        <v>365</v>
      </c>
      <c r="BG14" s="113">
        <v>365</v>
      </c>
      <c r="BH14" s="113">
        <v>90</v>
      </c>
      <c r="BI14" s="113">
        <v>180</v>
      </c>
      <c r="BJ14" s="113">
        <v>90</v>
      </c>
      <c r="BK14" s="113">
        <v>90</v>
      </c>
      <c r="BL14" s="113">
        <v>365</v>
      </c>
      <c r="BM14" s="113">
        <v>180</v>
      </c>
      <c r="BN14" s="113">
        <v>180</v>
      </c>
      <c r="BO14" s="113">
        <v>180</v>
      </c>
      <c r="BP14" s="113">
        <v>365</v>
      </c>
      <c r="BQ14" s="113">
        <v>180</v>
      </c>
      <c r="BR14" s="113">
        <v>365</v>
      </c>
      <c r="BS14" s="113">
        <v>365</v>
      </c>
      <c r="BT14" s="113">
        <v>90</v>
      </c>
      <c r="BU14" s="223">
        <v>365</v>
      </c>
      <c r="BV14" s="113">
        <v>90</v>
      </c>
      <c r="BW14" s="113">
        <v>180</v>
      </c>
      <c r="BX14" s="114">
        <v>365</v>
      </c>
      <c r="BY14" s="249"/>
      <c r="BZ14" s="249"/>
      <c r="CA14" s="766" t="s">
        <v>170</v>
      </c>
      <c r="CB14" s="767"/>
      <c r="CC14" s="767"/>
      <c r="CD14" s="767"/>
      <c r="CE14" s="767"/>
      <c r="CF14" s="767"/>
      <c r="CG14" s="767"/>
      <c r="CH14" s="767"/>
      <c r="CI14" s="767"/>
      <c r="CJ14" s="768"/>
    </row>
    <row r="15" spans="1:88" ht="15" customHeight="1" x14ac:dyDescent="0.2">
      <c r="B15" s="8"/>
      <c r="C15" s="9"/>
      <c r="D15" s="34"/>
      <c r="E15" s="3"/>
      <c r="F15" s="3"/>
      <c r="G15" s="3"/>
      <c r="H15" s="3"/>
      <c r="I15" s="3"/>
      <c r="J15" s="204"/>
      <c r="K15" s="204"/>
      <c r="L15" s="740" t="s">
        <v>171</v>
      </c>
      <c r="M15" s="741"/>
      <c r="N15" s="741"/>
      <c r="O15" s="741"/>
      <c r="P15" s="741"/>
      <c r="Q15" s="741"/>
      <c r="R15" s="741"/>
      <c r="S15" s="741"/>
      <c r="T15" s="742"/>
      <c r="U15" s="115">
        <v>0</v>
      </c>
      <c r="V15" s="116">
        <v>8</v>
      </c>
      <c r="W15" s="116">
        <v>0</v>
      </c>
      <c r="X15" s="116">
        <v>5</v>
      </c>
      <c r="Y15" s="116">
        <v>2</v>
      </c>
      <c r="Z15" s="116">
        <v>2</v>
      </c>
      <c r="AA15" s="116">
        <v>2</v>
      </c>
      <c r="AB15" s="116">
        <v>2</v>
      </c>
      <c r="AC15" s="116">
        <v>2</v>
      </c>
      <c r="AD15" s="116">
        <v>2</v>
      </c>
      <c r="AE15" s="116">
        <v>2</v>
      </c>
      <c r="AF15" s="116">
        <v>1</v>
      </c>
      <c r="AG15" s="116">
        <v>1</v>
      </c>
      <c r="AH15" s="116">
        <v>1</v>
      </c>
      <c r="AI15" s="116">
        <v>0</v>
      </c>
      <c r="AJ15" s="117">
        <v>0</v>
      </c>
      <c r="AK15" s="117">
        <v>0</v>
      </c>
      <c r="AL15" s="117">
        <v>0</v>
      </c>
      <c r="AM15" s="117">
        <v>0</v>
      </c>
      <c r="AN15" s="117">
        <v>1</v>
      </c>
      <c r="AO15" s="117">
        <v>0</v>
      </c>
      <c r="AP15" s="117">
        <v>0</v>
      </c>
      <c r="AQ15" s="117">
        <v>1</v>
      </c>
      <c r="AR15" s="117">
        <v>1</v>
      </c>
      <c r="AS15" s="116">
        <v>0</v>
      </c>
      <c r="AT15" s="116">
        <v>0</v>
      </c>
      <c r="AU15" s="117">
        <v>6</v>
      </c>
      <c r="AV15" s="117">
        <v>4</v>
      </c>
      <c r="AW15" s="117">
        <v>6</v>
      </c>
      <c r="AX15" s="117">
        <v>5</v>
      </c>
      <c r="AY15" s="117">
        <v>2</v>
      </c>
      <c r="AZ15" s="116">
        <v>12</v>
      </c>
      <c r="BA15" s="117">
        <v>1</v>
      </c>
      <c r="BB15" s="117">
        <v>4</v>
      </c>
      <c r="BC15" s="117">
        <v>11</v>
      </c>
      <c r="BD15" s="117">
        <v>2</v>
      </c>
      <c r="BE15" s="117">
        <v>7</v>
      </c>
      <c r="BF15" s="117">
        <v>1</v>
      </c>
      <c r="BG15" s="117">
        <v>3</v>
      </c>
      <c r="BH15" s="117">
        <v>6</v>
      </c>
      <c r="BI15" s="117">
        <v>5</v>
      </c>
      <c r="BJ15" s="117">
        <v>6</v>
      </c>
      <c r="BK15" s="117">
        <v>1</v>
      </c>
      <c r="BL15" s="117">
        <v>12</v>
      </c>
      <c r="BM15" s="117">
        <v>10</v>
      </c>
      <c r="BN15" s="117">
        <v>5</v>
      </c>
      <c r="BO15" s="117">
        <v>5</v>
      </c>
      <c r="BP15" s="117">
        <v>3</v>
      </c>
      <c r="BQ15" s="117">
        <v>8</v>
      </c>
      <c r="BR15" s="117">
        <v>1</v>
      </c>
      <c r="BS15" s="117">
        <v>1</v>
      </c>
      <c r="BT15" s="116">
        <v>6</v>
      </c>
      <c r="BU15" s="220">
        <v>2</v>
      </c>
      <c r="BV15" s="117">
        <v>0</v>
      </c>
      <c r="BW15" s="117">
        <v>6</v>
      </c>
      <c r="BX15" s="118">
        <v>0</v>
      </c>
      <c r="BY15" s="230"/>
      <c r="BZ15" s="230"/>
      <c r="CA15" s="766" t="s">
        <v>172</v>
      </c>
      <c r="CB15" s="767"/>
      <c r="CC15" s="767"/>
      <c r="CD15" s="767"/>
      <c r="CE15" s="768"/>
      <c r="CF15" s="766" t="s">
        <v>173</v>
      </c>
      <c r="CG15" s="767"/>
      <c r="CH15" s="767"/>
      <c r="CI15" s="767"/>
      <c r="CJ15" s="768"/>
    </row>
    <row r="16" spans="1:88" ht="15" customHeight="1" x14ac:dyDescent="0.2">
      <c r="B16" s="8"/>
      <c r="C16" s="9"/>
      <c r="D16" s="34"/>
      <c r="E16" s="3"/>
      <c r="F16" s="3"/>
      <c r="G16" s="3"/>
      <c r="H16" s="3"/>
      <c r="I16" s="3"/>
      <c r="J16" s="204"/>
      <c r="K16" s="204"/>
      <c r="L16" s="743" t="s">
        <v>174</v>
      </c>
      <c r="M16" s="744"/>
      <c r="N16" s="744"/>
      <c r="O16" s="744"/>
      <c r="P16" s="744"/>
      <c r="Q16" s="744"/>
      <c r="R16" s="744"/>
      <c r="S16" s="744"/>
      <c r="T16" s="745"/>
      <c r="U16" s="231">
        <v>0</v>
      </c>
      <c r="V16" s="232">
        <v>8</v>
      </c>
      <c r="W16" s="232">
        <v>0</v>
      </c>
      <c r="X16" s="232">
        <v>0</v>
      </c>
      <c r="Y16" s="232">
        <v>0</v>
      </c>
      <c r="Z16" s="232">
        <v>0</v>
      </c>
      <c r="AA16" s="232">
        <v>0</v>
      </c>
      <c r="AB16" s="232">
        <v>0</v>
      </c>
      <c r="AC16" s="232">
        <v>0</v>
      </c>
      <c r="AD16" s="232">
        <v>0</v>
      </c>
      <c r="AE16" s="232">
        <v>0</v>
      </c>
      <c r="AF16" s="232">
        <v>0</v>
      </c>
      <c r="AG16" s="232">
        <v>0</v>
      </c>
      <c r="AH16" s="232">
        <v>0</v>
      </c>
      <c r="AI16" s="232">
        <v>0</v>
      </c>
      <c r="AJ16" s="236">
        <v>0</v>
      </c>
      <c r="AK16" s="236">
        <v>0</v>
      </c>
      <c r="AL16" s="236">
        <v>0</v>
      </c>
      <c r="AM16" s="236">
        <v>0</v>
      </c>
      <c r="AN16" s="236">
        <v>4</v>
      </c>
      <c r="AO16" s="236">
        <v>3</v>
      </c>
      <c r="AP16" s="236">
        <v>3</v>
      </c>
      <c r="AQ16" s="236">
        <v>1</v>
      </c>
      <c r="AR16" s="236">
        <v>1</v>
      </c>
      <c r="AS16" s="232">
        <v>0</v>
      </c>
      <c r="AT16" s="232">
        <v>0</v>
      </c>
      <c r="AU16" s="236">
        <v>6</v>
      </c>
      <c r="AV16" s="236">
        <v>4</v>
      </c>
      <c r="AW16" s="236">
        <v>6</v>
      </c>
      <c r="AX16" s="236">
        <v>5</v>
      </c>
      <c r="AY16" s="236">
        <v>2</v>
      </c>
      <c r="AZ16" s="232">
        <v>12</v>
      </c>
      <c r="BA16" s="236">
        <v>1</v>
      </c>
      <c r="BB16" s="236">
        <v>4</v>
      </c>
      <c r="BC16" s="236">
        <v>11</v>
      </c>
      <c r="BD16" s="236">
        <v>2</v>
      </c>
      <c r="BE16" s="236">
        <v>7</v>
      </c>
      <c r="BF16" s="236">
        <v>1</v>
      </c>
      <c r="BG16" s="236">
        <v>3</v>
      </c>
      <c r="BH16" s="236">
        <v>6</v>
      </c>
      <c r="BI16" s="236">
        <v>5</v>
      </c>
      <c r="BJ16" s="236">
        <v>6</v>
      </c>
      <c r="BK16" s="236">
        <v>1</v>
      </c>
      <c r="BL16" s="236">
        <v>12</v>
      </c>
      <c r="BM16" s="236">
        <v>10</v>
      </c>
      <c r="BN16" s="236">
        <v>5</v>
      </c>
      <c r="BO16" s="236">
        <v>5</v>
      </c>
      <c r="BP16" s="236">
        <v>3</v>
      </c>
      <c r="BQ16" s="236">
        <v>8</v>
      </c>
      <c r="BR16" s="236">
        <v>1</v>
      </c>
      <c r="BS16" s="236">
        <v>1</v>
      </c>
      <c r="BT16" s="232">
        <v>6</v>
      </c>
      <c r="BU16" s="233">
        <v>2</v>
      </c>
      <c r="BV16" s="236">
        <v>0</v>
      </c>
      <c r="BW16" s="236">
        <v>6</v>
      </c>
      <c r="BX16" s="234">
        <v>0</v>
      </c>
      <c r="BY16" s="230"/>
      <c r="BZ16" s="230"/>
      <c r="CA16" s="712" t="s">
        <v>175</v>
      </c>
      <c r="CB16" s="712"/>
      <c r="CC16" s="712"/>
      <c r="CD16" s="712"/>
      <c r="CE16" s="712"/>
      <c r="CF16" s="712" t="s">
        <v>176</v>
      </c>
      <c r="CG16" s="712"/>
      <c r="CH16" s="712"/>
      <c r="CI16" s="712"/>
      <c r="CJ16" s="712"/>
    </row>
    <row r="17" spans="2:98" ht="15" customHeight="1" thickBot="1" x14ac:dyDescent="0.25">
      <c r="B17" s="1"/>
      <c r="C17" s="1"/>
      <c r="D17" s="34"/>
      <c r="E17" s="3"/>
      <c r="F17" s="3"/>
      <c r="G17" s="3"/>
      <c r="H17" s="3"/>
      <c r="I17" s="3"/>
      <c r="J17" s="204"/>
      <c r="K17" s="204"/>
      <c r="L17" s="734" t="s">
        <v>177</v>
      </c>
      <c r="M17" s="735"/>
      <c r="N17" s="735"/>
      <c r="O17" s="735"/>
      <c r="P17" s="735"/>
      <c r="Q17" s="735"/>
      <c r="R17" s="735"/>
      <c r="S17" s="735"/>
      <c r="T17" s="736"/>
      <c r="U17" s="142">
        <v>0</v>
      </c>
      <c r="V17" s="139">
        <v>1</v>
      </c>
      <c r="W17" s="139">
        <v>0</v>
      </c>
      <c r="X17" s="139">
        <v>0.5</v>
      </c>
      <c r="Y17" s="139">
        <v>0.5</v>
      </c>
      <c r="Z17" s="139">
        <v>0.5</v>
      </c>
      <c r="AA17" s="139">
        <v>0.3</v>
      </c>
      <c r="AB17" s="139">
        <v>1</v>
      </c>
      <c r="AC17" s="139">
        <v>1</v>
      </c>
      <c r="AD17" s="139">
        <v>1</v>
      </c>
      <c r="AE17" s="139">
        <v>1</v>
      </c>
      <c r="AF17" s="139">
        <v>0.5</v>
      </c>
      <c r="AG17" s="139">
        <v>0.5</v>
      </c>
      <c r="AH17" s="139">
        <v>0.8</v>
      </c>
      <c r="AI17" s="139">
        <v>0</v>
      </c>
      <c r="AJ17" s="139">
        <v>0</v>
      </c>
      <c r="AK17" s="139">
        <v>0</v>
      </c>
      <c r="AL17" s="139">
        <v>0</v>
      </c>
      <c r="AM17" s="139">
        <v>0</v>
      </c>
      <c r="AN17" s="139">
        <v>0.5</v>
      </c>
      <c r="AO17" s="139">
        <v>0.5</v>
      </c>
      <c r="AP17" s="139">
        <v>0.5</v>
      </c>
      <c r="AQ17" s="139">
        <v>0.5</v>
      </c>
      <c r="AR17" s="139">
        <v>0.5</v>
      </c>
      <c r="AS17" s="143">
        <v>0</v>
      </c>
      <c r="AT17" s="143">
        <v>0</v>
      </c>
      <c r="AU17" s="139">
        <v>0.5</v>
      </c>
      <c r="AV17" s="139">
        <v>0.5</v>
      </c>
      <c r="AW17" s="139">
        <v>0.5</v>
      </c>
      <c r="AX17" s="139">
        <v>0.5</v>
      </c>
      <c r="AY17" s="139">
        <v>0.5</v>
      </c>
      <c r="AZ17" s="143">
        <v>0.6</v>
      </c>
      <c r="BA17" s="139">
        <v>0.5</v>
      </c>
      <c r="BB17" s="139">
        <v>0.5</v>
      </c>
      <c r="BC17" s="139">
        <v>0.5</v>
      </c>
      <c r="BD17" s="139">
        <v>0.5</v>
      </c>
      <c r="BE17" s="139">
        <v>0.5</v>
      </c>
      <c r="BF17" s="139">
        <v>0.5</v>
      </c>
      <c r="BG17" s="139">
        <v>0.5</v>
      </c>
      <c r="BH17" s="139">
        <v>0.8</v>
      </c>
      <c r="BI17" s="139">
        <v>0.5</v>
      </c>
      <c r="BJ17" s="139">
        <v>0.5</v>
      </c>
      <c r="BK17" s="139">
        <v>0.5</v>
      </c>
      <c r="BL17" s="139">
        <v>0.5</v>
      </c>
      <c r="BM17" s="139">
        <v>0.8</v>
      </c>
      <c r="BN17" s="139">
        <v>0.5</v>
      </c>
      <c r="BO17" s="139">
        <v>0.3</v>
      </c>
      <c r="BP17" s="139">
        <v>0.5</v>
      </c>
      <c r="BQ17" s="139">
        <v>0.8</v>
      </c>
      <c r="BR17" s="139">
        <v>0.5</v>
      </c>
      <c r="BS17" s="139">
        <v>0.5</v>
      </c>
      <c r="BT17" s="143">
        <v>0.5</v>
      </c>
      <c r="BU17" s="221">
        <v>0.5</v>
      </c>
      <c r="BV17" s="139">
        <v>0.5</v>
      </c>
      <c r="BW17" s="139">
        <v>0.8</v>
      </c>
      <c r="BX17" s="140">
        <v>0</v>
      </c>
      <c r="BY17" s="230"/>
      <c r="BZ17" s="230"/>
      <c r="CA17" s="712"/>
      <c r="CB17" s="712"/>
      <c r="CC17" s="712"/>
      <c r="CD17" s="712"/>
      <c r="CE17" s="712"/>
      <c r="CF17" s="712"/>
      <c r="CG17" s="712"/>
      <c r="CH17" s="712"/>
      <c r="CI17" s="712"/>
      <c r="CJ17" s="712"/>
    </row>
    <row r="18" spans="2:98" ht="15" customHeight="1" x14ac:dyDescent="0.2">
      <c r="B18" s="1"/>
      <c r="C18" s="1"/>
      <c r="D18" s="34"/>
      <c r="E18" s="3"/>
      <c r="F18" s="3"/>
      <c r="G18" s="3"/>
      <c r="H18" s="3"/>
      <c r="I18" s="3"/>
      <c r="J18" s="204"/>
      <c r="K18" s="204"/>
      <c r="L18" s="746" t="s">
        <v>178</v>
      </c>
      <c r="M18" s="747"/>
      <c r="N18" s="747"/>
      <c r="O18" s="747"/>
      <c r="P18" s="747"/>
      <c r="Q18" s="747"/>
      <c r="R18" s="747"/>
      <c r="S18" s="747"/>
      <c r="T18" s="748"/>
      <c r="U18" s="141">
        <v>0</v>
      </c>
      <c r="V18" s="124">
        <v>0</v>
      </c>
      <c r="W18" s="124">
        <v>0</v>
      </c>
      <c r="X18" s="124">
        <v>1</v>
      </c>
      <c r="Y18" s="124">
        <v>1</v>
      </c>
      <c r="Z18" s="124">
        <v>1</v>
      </c>
      <c r="AA18" s="124">
        <v>0</v>
      </c>
      <c r="AB18" s="124">
        <v>0</v>
      </c>
      <c r="AC18" s="124">
        <v>0</v>
      </c>
      <c r="AD18" s="124">
        <v>0</v>
      </c>
      <c r="AE18" s="124">
        <v>0</v>
      </c>
      <c r="AF18" s="124">
        <v>0</v>
      </c>
      <c r="AG18" s="124">
        <v>0</v>
      </c>
      <c r="AH18" s="124">
        <v>0</v>
      </c>
      <c r="AI18" s="124">
        <v>1</v>
      </c>
      <c r="AJ18" s="124">
        <v>1</v>
      </c>
      <c r="AK18" s="124">
        <v>1</v>
      </c>
      <c r="AL18" s="124">
        <v>2</v>
      </c>
      <c r="AM18" s="124">
        <v>0</v>
      </c>
      <c r="AN18" s="124">
        <v>1</v>
      </c>
      <c r="AO18" s="124">
        <v>1</v>
      </c>
      <c r="AP18" s="124">
        <v>1</v>
      </c>
      <c r="AQ18" s="124">
        <v>1</v>
      </c>
      <c r="AR18" s="124">
        <v>1</v>
      </c>
      <c r="AS18" s="131">
        <v>1</v>
      </c>
      <c r="AT18" s="131">
        <v>0</v>
      </c>
      <c r="AU18" s="124">
        <v>4</v>
      </c>
      <c r="AV18" s="124">
        <v>3</v>
      </c>
      <c r="AW18" s="124">
        <v>4</v>
      </c>
      <c r="AX18" s="124">
        <v>3</v>
      </c>
      <c r="AY18" s="124">
        <v>2</v>
      </c>
      <c r="AZ18" s="131">
        <v>8</v>
      </c>
      <c r="BA18" s="124">
        <v>2</v>
      </c>
      <c r="BB18" s="124">
        <v>4</v>
      </c>
      <c r="BC18" s="124">
        <v>9</v>
      </c>
      <c r="BD18" s="124">
        <v>2</v>
      </c>
      <c r="BE18" s="124">
        <v>5</v>
      </c>
      <c r="BF18" s="124">
        <v>1</v>
      </c>
      <c r="BG18" s="124">
        <v>1</v>
      </c>
      <c r="BH18" s="124">
        <v>4</v>
      </c>
      <c r="BI18" s="124">
        <v>3</v>
      </c>
      <c r="BJ18" s="124">
        <v>4</v>
      </c>
      <c r="BK18" s="124">
        <v>2</v>
      </c>
      <c r="BL18" s="124">
        <v>8</v>
      </c>
      <c r="BM18" s="124">
        <v>8</v>
      </c>
      <c r="BN18" s="124">
        <v>3</v>
      </c>
      <c r="BO18" s="124">
        <v>3</v>
      </c>
      <c r="BP18" s="124">
        <v>1</v>
      </c>
      <c r="BQ18" s="124">
        <v>4</v>
      </c>
      <c r="BR18" s="124">
        <v>3</v>
      </c>
      <c r="BS18" s="124">
        <v>1</v>
      </c>
      <c r="BT18" s="131">
        <v>2</v>
      </c>
      <c r="BU18" s="222">
        <v>2</v>
      </c>
      <c r="BV18" s="124">
        <v>2</v>
      </c>
      <c r="BW18" s="124">
        <v>2</v>
      </c>
      <c r="BX18" s="125">
        <v>1</v>
      </c>
      <c r="BY18" s="230"/>
      <c r="BZ18" s="230"/>
      <c r="CA18" s="712" t="s">
        <v>179</v>
      </c>
      <c r="CB18" s="712"/>
      <c r="CC18" s="712"/>
      <c r="CD18" s="712"/>
      <c r="CE18" s="712"/>
      <c r="CF18" s="712" t="s">
        <v>180</v>
      </c>
      <c r="CG18" s="712"/>
      <c r="CH18" s="712"/>
      <c r="CI18" s="712"/>
      <c r="CJ18" s="712"/>
    </row>
    <row r="19" spans="2:98" ht="15" customHeight="1" x14ac:dyDescent="0.2">
      <c r="B19" s="1"/>
      <c r="C19" s="1"/>
      <c r="D19" s="34"/>
      <c r="E19" s="3"/>
      <c r="F19" s="3"/>
      <c r="G19" s="3"/>
      <c r="H19" s="3"/>
      <c r="I19" s="3"/>
      <c r="J19" s="204"/>
      <c r="K19" s="204"/>
      <c r="L19" s="743" t="s">
        <v>181</v>
      </c>
      <c r="M19" s="744"/>
      <c r="N19" s="744"/>
      <c r="O19" s="744"/>
      <c r="P19" s="744"/>
      <c r="Q19" s="744"/>
      <c r="R19" s="744"/>
      <c r="S19" s="744"/>
      <c r="T19" s="745"/>
      <c r="U19" s="235">
        <v>0</v>
      </c>
      <c r="V19" s="236">
        <v>0</v>
      </c>
      <c r="W19" s="236">
        <v>0</v>
      </c>
      <c r="X19" s="236">
        <v>0</v>
      </c>
      <c r="Y19" s="236">
        <v>0</v>
      </c>
      <c r="Z19" s="236">
        <v>0</v>
      </c>
      <c r="AA19" s="236">
        <v>0</v>
      </c>
      <c r="AB19" s="236">
        <v>0</v>
      </c>
      <c r="AC19" s="236">
        <v>0</v>
      </c>
      <c r="AD19" s="236">
        <v>0</v>
      </c>
      <c r="AE19" s="236">
        <v>0</v>
      </c>
      <c r="AF19" s="236">
        <v>0</v>
      </c>
      <c r="AG19" s="236">
        <v>0</v>
      </c>
      <c r="AH19" s="236">
        <v>0</v>
      </c>
      <c r="AI19" s="236">
        <v>1</v>
      </c>
      <c r="AJ19" s="236">
        <v>1</v>
      </c>
      <c r="AK19" s="236">
        <v>0</v>
      </c>
      <c r="AL19" s="236">
        <v>0</v>
      </c>
      <c r="AM19" s="236">
        <v>0</v>
      </c>
      <c r="AN19" s="236">
        <v>4</v>
      </c>
      <c r="AO19" s="236">
        <v>3</v>
      </c>
      <c r="AP19" s="236">
        <v>3</v>
      </c>
      <c r="AQ19" s="236">
        <v>1</v>
      </c>
      <c r="AR19" s="236">
        <v>1</v>
      </c>
      <c r="AS19" s="232">
        <v>1</v>
      </c>
      <c r="AT19" s="232">
        <v>0</v>
      </c>
      <c r="AU19" s="236">
        <v>4</v>
      </c>
      <c r="AV19" s="236">
        <v>3</v>
      </c>
      <c r="AW19" s="236">
        <v>4</v>
      </c>
      <c r="AX19" s="236">
        <v>3</v>
      </c>
      <c r="AY19" s="236">
        <v>2</v>
      </c>
      <c r="AZ19" s="232">
        <v>8</v>
      </c>
      <c r="BA19" s="236">
        <v>2</v>
      </c>
      <c r="BB19" s="236">
        <v>4</v>
      </c>
      <c r="BC19" s="236">
        <v>9</v>
      </c>
      <c r="BD19" s="236">
        <v>2</v>
      </c>
      <c r="BE19" s="236">
        <v>5</v>
      </c>
      <c r="BF19" s="236">
        <v>1</v>
      </c>
      <c r="BG19" s="236">
        <v>1</v>
      </c>
      <c r="BH19" s="236">
        <v>4</v>
      </c>
      <c r="BI19" s="236">
        <v>3</v>
      </c>
      <c r="BJ19" s="236">
        <v>4</v>
      </c>
      <c r="BK19" s="236">
        <v>2</v>
      </c>
      <c r="BL19" s="236">
        <v>8</v>
      </c>
      <c r="BM19" s="236">
        <v>8</v>
      </c>
      <c r="BN19" s="236">
        <v>3</v>
      </c>
      <c r="BO19" s="236">
        <v>3</v>
      </c>
      <c r="BP19" s="236">
        <v>1</v>
      </c>
      <c r="BQ19" s="236">
        <v>4</v>
      </c>
      <c r="BR19" s="236">
        <v>3</v>
      </c>
      <c r="BS19" s="236">
        <v>1</v>
      </c>
      <c r="BT19" s="232">
        <v>2</v>
      </c>
      <c r="BU19" s="233">
        <v>5</v>
      </c>
      <c r="BV19" s="236">
        <v>2</v>
      </c>
      <c r="BW19" s="236">
        <v>2</v>
      </c>
      <c r="BX19" s="237">
        <v>1</v>
      </c>
      <c r="BY19" s="230"/>
      <c r="BZ19" s="230"/>
      <c r="CA19" s="712"/>
      <c r="CB19" s="712"/>
      <c r="CC19" s="712"/>
      <c r="CD19" s="712"/>
      <c r="CE19" s="712"/>
      <c r="CF19" s="712"/>
      <c r="CG19" s="712"/>
      <c r="CH19" s="712"/>
      <c r="CI19" s="712"/>
      <c r="CJ19" s="712"/>
    </row>
    <row r="20" spans="2:98" ht="15" customHeight="1" thickBot="1" x14ac:dyDescent="0.25">
      <c r="B20" s="1"/>
      <c r="C20" s="1"/>
      <c r="D20" s="34"/>
      <c r="E20" s="3"/>
      <c r="F20" s="3"/>
      <c r="G20" s="3"/>
      <c r="H20" s="3"/>
      <c r="I20" s="3"/>
      <c r="J20" s="204"/>
      <c r="K20" s="204"/>
      <c r="L20" s="716" t="s">
        <v>182</v>
      </c>
      <c r="M20" s="717"/>
      <c r="N20" s="717"/>
      <c r="O20" s="717"/>
      <c r="P20" s="717"/>
      <c r="Q20" s="717"/>
      <c r="R20" s="717"/>
      <c r="S20" s="717"/>
      <c r="T20" s="718"/>
      <c r="U20" s="250">
        <v>0</v>
      </c>
      <c r="V20" s="251">
        <v>0</v>
      </c>
      <c r="W20" s="251">
        <v>0</v>
      </c>
      <c r="X20" s="251">
        <v>0.5</v>
      </c>
      <c r="Y20" s="251">
        <v>0.5</v>
      </c>
      <c r="Z20" s="251">
        <v>0.5</v>
      </c>
      <c r="AA20" s="251">
        <v>0</v>
      </c>
      <c r="AB20" s="251">
        <v>0</v>
      </c>
      <c r="AC20" s="251">
        <v>0</v>
      </c>
      <c r="AD20" s="251">
        <v>0</v>
      </c>
      <c r="AE20" s="251">
        <v>0</v>
      </c>
      <c r="AF20" s="251">
        <v>0</v>
      </c>
      <c r="AG20" s="251">
        <v>0</v>
      </c>
      <c r="AH20" s="251">
        <v>0</v>
      </c>
      <c r="AI20" s="251">
        <v>1</v>
      </c>
      <c r="AJ20" s="251">
        <v>1</v>
      </c>
      <c r="AK20" s="251">
        <v>1</v>
      </c>
      <c r="AL20" s="251">
        <v>0.5</v>
      </c>
      <c r="AM20" s="251">
        <v>0</v>
      </c>
      <c r="AN20" s="251">
        <v>0.5</v>
      </c>
      <c r="AO20" s="251">
        <v>0.5</v>
      </c>
      <c r="AP20" s="251">
        <v>0.5</v>
      </c>
      <c r="AQ20" s="251">
        <v>0.5</v>
      </c>
      <c r="AR20" s="251">
        <v>0.5</v>
      </c>
      <c r="AS20" s="252">
        <v>1</v>
      </c>
      <c r="AT20" s="252">
        <v>0</v>
      </c>
      <c r="AU20" s="251">
        <v>0.5</v>
      </c>
      <c r="AV20" s="251">
        <v>0.5</v>
      </c>
      <c r="AW20" s="251">
        <v>0.5</v>
      </c>
      <c r="AX20" s="251">
        <v>0.5</v>
      </c>
      <c r="AY20" s="251">
        <v>0.5</v>
      </c>
      <c r="AZ20" s="251">
        <v>0.7</v>
      </c>
      <c r="BA20" s="251">
        <v>0.5</v>
      </c>
      <c r="BB20" s="251">
        <v>0.5</v>
      </c>
      <c r="BC20" s="251">
        <v>0.5</v>
      </c>
      <c r="BD20" s="251">
        <v>0.5</v>
      </c>
      <c r="BE20" s="251">
        <v>0.5</v>
      </c>
      <c r="BF20" s="251">
        <v>0.5</v>
      </c>
      <c r="BG20" s="251">
        <v>0.5</v>
      </c>
      <c r="BH20" s="251">
        <v>0.8</v>
      </c>
      <c r="BI20" s="251">
        <v>0.5</v>
      </c>
      <c r="BJ20" s="251">
        <v>0.5</v>
      </c>
      <c r="BK20" s="251">
        <v>0.5</v>
      </c>
      <c r="BL20" s="251">
        <v>0.5</v>
      </c>
      <c r="BM20" s="251">
        <v>0.8</v>
      </c>
      <c r="BN20" s="251">
        <v>0.5</v>
      </c>
      <c r="BO20" s="251">
        <v>0.3</v>
      </c>
      <c r="BP20" s="251">
        <v>0.5</v>
      </c>
      <c r="BQ20" s="251">
        <v>0.8</v>
      </c>
      <c r="BR20" s="251">
        <v>0.5</v>
      </c>
      <c r="BS20" s="251">
        <v>0.5</v>
      </c>
      <c r="BT20" s="252">
        <v>0.5</v>
      </c>
      <c r="BU20" s="253">
        <v>0.5</v>
      </c>
      <c r="BV20" s="251">
        <v>0.5</v>
      </c>
      <c r="BW20" s="251">
        <v>0.8</v>
      </c>
      <c r="BX20" s="254">
        <v>0.5</v>
      </c>
      <c r="BY20" s="238"/>
      <c r="BZ20" s="238"/>
      <c r="CA20" s="749" t="s">
        <v>183</v>
      </c>
      <c r="CB20" s="750"/>
      <c r="CC20" s="750"/>
      <c r="CD20" s="750"/>
      <c r="CE20" s="751"/>
      <c r="CF20" s="749" t="s">
        <v>184</v>
      </c>
      <c r="CG20" s="750"/>
      <c r="CH20" s="750"/>
      <c r="CI20" s="750"/>
      <c r="CJ20" s="751"/>
    </row>
    <row r="21" spans="2:98" ht="15" customHeight="1" x14ac:dyDescent="0.2">
      <c r="B21" s="12"/>
      <c r="C21" s="12"/>
      <c r="D21" s="34"/>
      <c r="E21" s="3"/>
      <c r="F21" s="3"/>
      <c r="G21" s="3"/>
      <c r="H21" s="3"/>
      <c r="I21" s="3"/>
      <c r="J21" s="204"/>
      <c r="K21" s="204"/>
      <c r="L21" s="722" t="s">
        <v>185</v>
      </c>
      <c r="M21" s="723"/>
      <c r="N21" s="723"/>
      <c r="O21" s="723"/>
      <c r="P21" s="723"/>
      <c r="Q21" s="723"/>
      <c r="R21" s="723"/>
      <c r="S21" s="723"/>
      <c r="T21" s="724"/>
      <c r="U21" s="240">
        <f>U17*(MAX(U15:U16)*30/U14)</f>
        <v>0</v>
      </c>
      <c r="V21" s="241">
        <f t="shared" ref="V21:BT21" si="0">V17*(MAX(V15:V16)*30/V14)</f>
        <v>4</v>
      </c>
      <c r="W21" s="241">
        <f t="shared" si="0"/>
        <v>0</v>
      </c>
      <c r="X21" s="241">
        <f t="shared" si="0"/>
        <v>0.41666666666666669</v>
      </c>
      <c r="Y21" s="241">
        <f t="shared" si="0"/>
        <v>0.16666666666666666</v>
      </c>
      <c r="Z21" s="241">
        <f t="shared" si="0"/>
        <v>0.16666666666666666</v>
      </c>
      <c r="AA21" s="241">
        <f t="shared" si="0"/>
        <v>0.19999999999999998</v>
      </c>
      <c r="AB21" s="241">
        <f t="shared" si="0"/>
        <v>0.16438356164383561</v>
      </c>
      <c r="AC21" s="241">
        <f t="shared" si="0"/>
        <v>0.16438356164383561</v>
      </c>
      <c r="AD21" s="241">
        <f t="shared" si="0"/>
        <v>0.16438356164383561</v>
      </c>
      <c r="AE21" s="241">
        <f t="shared" si="0"/>
        <v>0.16438356164383561</v>
      </c>
      <c r="AF21" s="241">
        <f t="shared" si="0"/>
        <v>0.16666666666666666</v>
      </c>
      <c r="AG21" s="241">
        <f t="shared" si="0"/>
        <v>0.16666666666666666</v>
      </c>
      <c r="AH21" s="241">
        <f t="shared" si="0"/>
        <v>0.26666666666666666</v>
      </c>
      <c r="AI21" s="241">
        <f t="shared" si="0"/>
        <v>0</v>
      </c>
      <c r="AJ21" s="241">
        <f t="shared" si="0"/>
        <v>0</v>
      </c>
      <c r="AK21" s="241">
        <f t="shared" si="0"/>
        <v>0</v>
      </c>
      <c r="AL21" s="241">
        <f t="shared" si="0"/>
        <v>0</v>
      </c>
      <c r="AM21" s="241">
        <f t="shared" ref="AM21" si="1">AM17*(MAX(AM15:AM16)*30/AM14)</f>
        <v>0</v>
      </c>
      <c r="AN21" s="241">
        <f t="shared" si="0"/>
        <v>0.22222222222222221</v>
      </c>
      <c r="AO21" s="241">
        <f t="shared" si="0"/>
        <v>0.16666666666666666</v>
      </c>
      <c r="AP21" s="241">
        <f t="shared" si="0"/>
        <v>0.16666666666666666</v>
      </c>
      <c r="AQ21" s="241">
        <f t="shared" si="0"/>
        <v>4.1095890410958902E-2</v>
      </c>
      <c r="AR21" s="241">
        <f t="shared" si="0"/>
        <v>4.1095890410958902E-2</v>
      </c>
      <c r="AS21" s="255">
        <f t="shared" si="0"/>
        <v>0</v>
      </c>
      <c r="AT21" s="255">
        <f t="shared" si="0"/>
        <v>0</v>
      </c>
      <c r="AU21" s="241">
        <f t="shared" ref="AU21" si="2">AU17*(MAX(AU15:AU16)*30/AU14)</f>
        <v>0.24657534246575341</v>
      </c>
      <c r="AV21" s="241">
        <f t="shared" ref="AV21" si="3">AV17*(MAX(AV15:AV16)*30/AV14)</f>
        <v>0.16438356164383561</v>
      </c>
      <c r="AW21" s="241">
        <f t="shared" si="0"/>
        <v>0.24657534246575341</v>
      </c>
      <c r="AX21" s="241">
        <f t="shared" si="0"/>
        <v>0.20547945205479451</v>
      </c>
      <c r="AY21" s="241">
        <f t="shared" si="0"/>
        <v>8.2191780821917804E-2</v>
      </c>
      <c r="AZ21" s="241">
        <f t="shared" si="0"/>
        <v>0.59178082191780812</v>
      </c>
      <c r="BA21" s="241">
        <f t="shared" ref="BA21" si="4">BA17*(MAX(BA15:BA16)*30/BA14)</f>
        <v>4.1095890410958902E-2</v>
      </c>
      <c r="BB21" s="241">
        <f t="shared" ref="BB21" si="5">BB17*(MAX(BB15:BB16)*30/BB14)</f>
        <v>0.16438356164383561</v>
      </c>
      <c r="BC21" s="241">
        <f t="shared" si="0"/>
        <v>0.45205479452054792</v>
      </c>
      <c r="BD21" s="241">
        <f t="shared" si="0"/>
        <v>8.2191780821917804E-2</v>
      </c>
      <c r="BE21" s="241">
        <f t="shared" si="0"/>
        <v>0.28767123287671231</v>
      </c>
      <c r="BF21" s="241">
        <f t="shared" si="0"/>
        <v>4.1095890410958902E-2</v>
      </c>
      <c r="BG21" s="241">
        <f t="shared" si="0"/>
        <v>0.12328767123287671</v>
      </c>
      <c r="BH21" s="241">
        <f t="shared" si="0"/>
        <v>1.6</v>
      </c>
      <c r="BI21" s="241">
        <f t="shared" si="0"/>
        <v>0.41666666666666669</v>
      </c>
      <c r="BJ21" s="241">
        <f t="shared" si="0"/>
        <v>1</v>
      </c>
      <c r="BK21" s="241">
        <f t="shared" si="0"/>
        <v>0.16666666666666666</v>
      </c>
      <c r="BL21" s="241">
        <f t="shared" si="0"/>
        <v>0.49315068493150682</v>
      </c>
      <c r="BM21" s="241">
        <f t="shared" si="0"/>
        <v>1.3333333333333335</v>
      </c>
      <c r="BN21" s="241">
        <f t="shared" si="0"/>
        <v>0.41666666666666669</v>
      </c>
      <c r="BO21" s="241">
        <f t="shared" si="0"/>
        <v>0.25</v>
      </c>
      <c r="BP21" s="241">
        <f t="shared" si="0"/>
        <v>0.12328767123287671</v>
      </c>
      <c r="BQ21" s="241">
        <f t="shared" si="0"/>
        <v>1.0666666666666667</v>
      </c>
      <c r="BR21" s="241">
        <f t="shared" si="0"/>
        <v>4.1095890410958902E-2</v>
      </c>
      <c r="BS21" s="241">
        <f t="shared" si="0"/>
        <v>4.1095890410958902E-2</v>
      </c>
      <c r="BT21" s="255">
        <f t="shared" si="0"/>
        <v>1</v>
      </c>
      <c r="BU21" s="242">
        <f t="shared" ref="BU21:BW21" si="6">BU17*(MAX(BU15:BU16)*30/BU14)</f>
        <v>8.2191780821917804E-2</v>
      </c>
      <c r="BV21" s="241">
        <f t="shared" si="6"/>
        <v>0</v>
      </c>
      <c r="BW21" s="241">
        <f t="shared" si="6"/>
        <v>0.8</v>
      </c>
      <c r="BX21" s="256">
        <f>BX17*(MAX(BX15:BX16)*30/BX14)</f>
        <v>0</v>
      </c>
      <c r="BY21" s="126">
        <f>SUM(U21:BX21)</f>
        <v>18.404870624048709</v>
      </c>
      <c r="BZ21" s="375"/>
      <c r="CA21" s="752"/>
      <c r="CB21" s="753"/>
      <c r="CC21" s="753"/>
      <c r="CD21" s="753"/>
      <c r="CE21" s="754"/>
      <c r="CF21" s="752"/>
      <c r="CG21" s="753"/>
      <c r="CH21" s="753"/>
      <c r="CI21" s="753"/>
      <c r="CJ21" s="754"/>
    </row>
    <row r="22" spans="2:98" ht="15" customHeight="1" thickBot="1" x14ac:dyDescent="0.25">
      <c r="B22" s="13"/>
      <c r="C22" s="13"/>
      <c r="D22" s="34"/>
      <c r="E22" s="3"/>
      <c r="F22" s="3"/>
      <c r="G22" s="3"/>
      <c r="H22" s="3"/>
      <c r="I22" s="3"/>
      <c r="J22" s="204"/>
      <c r="K22" s="204"/>
      <c r="L22" s="734" t="s">
        <v>186</v>
      </c>
      <c r="M22" s="735"/>
      <c r="N22" s="735"/>
      <c r="O22" s="735"/>
      <c r="P22" s="735"/>
      <c r="Q22" s="735"/>
      <c r="R22" s="735"/>
      <c r="S22" s="735"/>
      <c r="T22" s="736"/>
      <c r="U22" s="138">
        <f>U20*(MAX(U18:U19)*30/U14)</f>
        <v>0</v>
      </c>
      <c r="V22" s="139">
        <f t="shared" ref="V22:BT22" si="7">V20*(MAX(V18:V19)*30/V14)</f>
        <v>0</v>
      </c>
      <c r="W22" s="139">
        <f t="shared" si="7"/>
        <v>0</v>
      </c>
      <c r="X22" s="139">
        <f t="shared" si="7"/>
        <v>8.3333333333333329E-2</v>
      </c>
      <c r="Y22" s="139">
        <f t="shared" si="7"/>
        <v>8.3333333333333329E-2</v>
      </c>
      <c r="Z22" s="139">
        <f t="shared" si="7"/>
        <v>8.3333333333333329E-2</v>
      </c>
      <c r="AA22" s="139">
        <f t="shared" si="7"/>
        <v>0</v>
      </c>
      <c r="AB22" s="139">
        <f t="shared" si="7"/>
        <v>0</v>
      </c>
      <c r="AC22" s="139">
        <f t="shared" si="7"/>
        <v>0</v>
      </c>
      <c r="AD22" s="139">
        <f t="shared" si="7"/>
        <v>0</v>
      </c>
      <c r="AE22" s="139">
        <f t="shared" si="7"/>
        <v>0</v>
      </c>
      <c r="AF22" s="139">
        <f t="shared" si="7"/>
        <v>0</v>
      </c>
      <c r="AG22" s="139">
        <f t="shared" si="7"/>
        <v>0</v>
      </c>
      <c r="AH22" s="139">
        <f t="shared" si="7"/>
        <v>0</v>
      </c>
      <c r="AI22" s="139">
        <f t="shared" si="7"/>
        <v>0.14084507042253522</v>
      </c>
      <c r="AJ22" s="139">
        <f t="shared" si="7"/>
        <v>7.575757575757576E-2</v>
      </c>
      <c r="AK22" s="139">
        <f t="shared" si="7"/>
        <v>7.575757575757576E-2</v>
      </c>
      <c r="AL22" s="139">
        <f>AL20*(MAX(AL18:AL19)*30/AL14)</f>
        <v>8.2191780821917804E-2</v>
      </c>
      <c r="AM22" s="139">
        <f>AM20*(MAX(AM18:AM19)*30/AM14)</f>
        <v>0</v>
      </c>
      <c r="AN22" s="139">
        <f t="shared" si="7"/>
        <v>0.22222222222222221</v>
      </c>
      <c r="AO22" s="139">
        <f t="shared" si="7"/>
        <v>0.16666666666666666</v>
      </c>
      <c r="AP22" s="139">
        <f t="shared" si="7"/>
        <v>0.16666666666666666</v>
      </c>
      <c r="AQ22" s="139">
        <f t="shared" si="7"/>
        <v>4.1095890410958902E-2</v>
      </c>
      <c r="AR22" s="139">
        <f t="shared" si="7"/>
        <v>4.1095890410958902E-2</v>
      </c>
      <c r="AS22" s="143">
        <f t="shared" si="7"/>
        <v>8.2191780821917804E-2</v>
      </c>
      <c r="AT22" s="143">
        <f t="shared" si="7"/>
        <v>0</v>
      </c>
      <c r="AU22" s="139">
        <f t="shared" ref="AU22" si="8">AU20*(MAX(AU18:AU19)*30/AU14)</f>
        <v>0.16438356164383561</v>
      </c>
      <c r="AV22" s="139">
        <f t="shared" ref="AV22" si="9">AV20*(MAX(AV18:AV19)*30/AV14)</f>
        <v>0.12328767123287671</v>
      </c>
      <c r="AW22" s="139">
        <f t="shared" si="7"/>
        <v>0.16438356164383561</v>
      </c>
      <c r="AX22" s="139">
        <f t="shared" si="7"/>
        <v>0.12328767123287671</v>
      </c>
      <c r="AY22" s="139">
        <f t="shared" si="7"/>
        <v>8.2191780821917804E-2</v>
      </c>
      <c r="AZ22" s="139">
        <f t="shared" si="7"/>
        <v>0.46027397260273967</v>
      </c>
      <c r="BA22" s="139">
        <f t="shared" ref="BA22" si="10">BA20*(MAX(BA18:BA19)*30/BA14)</f>
        <v>8.2191780821917804E-2</v>
      </c>
      <c r="BB22" s="139">
        <f t="shared" ref="BB22" si="11">BB20*(MAX(BB18:BB19)*30/BB14)</f>
        <v>0.16438356164383561</v>
      </c>
      <c r="BC22" s="139">
        <f t="shared" si="7"/>
        <v>0.36986301369863012</v>
      </c>
      <c r="BD22" s="139">
        <f t="shared" si="7"/>
        <v>8.2191780821917804E-2</v>
      </c>
      <c r="BE22" s="139">
        <f t="shared" si="7"/>
        <v>0.20547945205479451</v>
      </c>
      <c r="BF22" s="139">
        <f t="shared" si="7"/>
        <v>4.1095890410958902E-2</v>
      </c>
      <c r="BG22" s="139">
        <f t="shared" si="7"/>
        <v>4.1095890410958902E-2</v>
      </c>
      <c r="BH22" s="139">
        <f t="shared" si="7"/>
        <v>1.0666666666666667</v>
      </c>
      <c r="BI22" s="139">
        <f t="shared" si="7"/>
        <v>0.25</v>
      </c>
      <c r="BJ22" s="139">
        <f t="shared" si="7"/>
        <v>0.66666666666666663</v>
      </c>
      <c r="BK22" s="139">
        <f t="shared" si="7"/>
        <v>0.33333333333333331</v>
      </c>
      <c r="BL22" s="139">
        <f t="shared" si="7"/>
        <v>0.32876712328767121</v>
      </c>
      <c r="BM22" s="139">
        <f t="shared" si="7"/>
        <v>1.0666666666666667</v>
      </c>
      <c r="BN22" s="139">
        <f t="shared" si="7"/>
        <v>0.25</v>
      </c>
      <c r="BO22" s="139">
        <f t="shared" si="7"/>
        <v>0.15</v>
      </c>
      <c r="BP22" s="139">
        <f t="shared" si="7"/>
        <v>4.1095890410958902E-2</v>
      </c>
      <c r="BQ22" s="139">
        <f t="shared" si="7"/>
        <v>0.53333333333333333</v>
      </c>
      <c r="BR22" s="139">
        <f t="shared" si="7"/>
        <v>0.12328767123287671</v>
      </c>
      <c r="BS22" s="139">
        <f t="shared" si="7"/>
        <v>4.1095890410958902E-2</v>
      </c>
      <c r="BT22" s="143">
        <f t="shared" si="7"/>
        <v>0.33333333333333331</v>
      </c>
      <c r="BU22" s="221">
        <f t="shared" ref="BU22:BW22" si="12">BU20*(MAX(BU18:BU19)*30/BU14)</f>
        <v>0.20547945205479451</v>
      </c>
      <c r="BV22" s="139">
        <f t="shared" si="12"/>
        <v>0.33333333333333331</v>
      </c>
      <c r="BW22" s="139">
        <f t="shared" si="12"/>
        <v>0.26666666666666666</v>
      </c>
      <c r="BX22" s="140">
        <f>BX20*(MAX(BX18:BX19)*30/BX14)</f>
        <v>4.1095890410958902E-2</v>
      </c>
      <c r="BY22" s="133">
        <f>SUM(U22:BX22)</f>
        <v>9.4794226268083133</v>
      </c>
      <c r="BZ22" s="375"/>
      <c r="CA22" s="749" t="s">
        <v>187</v>
      </c>
      <c r="CB22" s="750"/>
      <c r="CC22" s="750"/>
      <c r="CD22" s="750"/>
      <c r="CE22" s="751"/>
      <c r="CF22" s="749" t="s">
        <v>188</v>
      </c>
      <c r="CG22" s="750"/>
      <c r="CH22" s="750"/>
      <c r="CI22" s="750"/>
      <c r="CJ22" s="751"/>
    </row>
    <row r="23" spans="2:98" ht="15.75" customHeight="1" thickBot="1" x14ac:dyDescent="0.25">
      <c r="B23" s="14"/>
      <c r="C23" s="14"/>
      <c r="D23" s="34"/>
      <c r="E23" s="3"/>
      <c r="F23" s="3"/>
      <c r="G23" s="3"/>
      <c r="H23" s="3"/>
      <c r="I23" s="3"/>
      <c r="J23" s="3"/>
      <c r="K23" s="3"/>
      <c r="L23" s="230"/>
      <c r="M23" s="230"/>
      <c r="N23" s="230"/>
      <c r="O23" s="230"/>
      <c r="P23" s="34"/>
      <c r="Q23" s="34"/>
      <c r="R23" s="34"/>
      <c r="S23" s="34"/>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49"/>
      <c r="AT23" s="249"/>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49"/>
      <c r="BU23" s="230"/>
      <c r="BV23" s="230"/>
      <c r="BW23" s="230"/>
      <c r="BX23" s="245" t="s">
        <v>204</v>
      </c>
      <c r="BY23" s="128">
        <f>SUM(BY21:BY22)</f>
        <v>27.88429325085702</v>
      </c>
      <c r="BZ23" s="376"/>
      <c r="CA23" s="755"/>
      <c r="CB23" s="756"/>
      <c r="CC23" s="756"/>
      <c r="CD23" s="756"/>
      <c r="CE23" s="757"/>
      <c r="CF23" s="755"/>
      <c r="CG23" s="756"/>
      <c r="CH23" s="756"/>
      <c r="CI23" s="756"/>
      <c r="CJ23" s="757"/>
    </row>
    <row r="24" spans="2:98" ht="15" customHeight="1" thickBot="1" x14ac:dyDescent="0.25">
      <c r="B24" s="14"/>
      <c r="C24" s="14"/>
      <c r="D24" s="34"/>
      <c r="E24" s="3"/>
      <c r="F24" s="3"/>
      <c r="G24" s="3"/>
      <c r="H24" s="3"/>
      <c r="I24" s="3"/>
      <c r="J24" s="3"/>
      <c r="K24" s="3"/>
      <c r="L24" s="230"/>
      <c r="M24" s="230"/>
      <c r="N24" s="230"/>
      <c r="O24" s="230"/>
      <c r="P24" s="34"/>
      <c r="Q24" s="34"/>
      <c r="R24" s="34"/>
      <c r="S24" s="34"/>
      <c r="T24" s="230"/>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30"/>
      <c r="AR24" s="230"/>
      <c r="AS24" s="47"/>
      <c r="AT24" s="249"/>
      <c r="AU24" s="257"/>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49"/>
      <c r="BU24" s="230"/>
      <c r="BV24" s="230"/>
      <c r="BW24" s="230"/>
      <c r="BX24" s="247" t="s">
        <v>190</v>
      </c>
      <c r="BY24" s="248">
        <f>BY22/BY23</f>
        <v>0.33995563529360617</v>
      </c>
      <c r="BZ24" s="377"/>
      <c r="CA24" s="752"/>
      <c r="CB24" s="753"/>
      <c r="CC24" s="753"/>
      <c r="CD24" s="753"/>
      <c r="CE24" s="754"/>
      <c r="CF24" s="752"/>
      <c r="CG24" s="753"/>
      <c r="CH24" s="753"/>
      <c r="CI24" s="753"/>
      <c r="CJ24" s="754"/>
      <c r="CS24" s="35"/>
      <c r="CT24" s="36"/>
    </row>
    <row r="25" spans="2:98" ht="15.75" customHeight="1" x14ac:dyDescent="0.2">
      <c r="B25" s="14"/>
      <c r="C25" s="14"/>
      <c r="D25" s="34"/>
      <c r="E25" s="3"/>
      <c r="F25" s="3"/>
      <c r="G25" s="3"/>
      <c r="H25" s="3"/>
      <c r="I25" s="230"/>
      <c r="J25" s="230"/>
      <c r="K25" s="230"/>
      <c r="L25" s="230"/>
      <c r="M25" s="34"/>
      <c r="N25" s="34"/>
      <c r="O25" s="34"/>
      <c r="P25" s="34"/>
      <c r="Q25" s="230"/>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30"/>
      <c r="AO25" s="230"/>
      <c r="AP25" s="47"/>
      <c r="AQ25" s="249"/>
      <c r="AR25" s="257"/>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49"/>
      <c r="BR25" s="230"/>
      <c r="BS25" s="230"/>
      <c r="BT25" s="230"/>
      <c r="BU25" s="230"/>
      <c r="BV25" s="230"/>
      <c r="BW25" s="230"/>
      <c r="BX25" s="230"/>
      <c r="BY25" s="230"/>
      <c r="BZ25" s="230"/>
      <c r="CP25" s="37"/>
      <c r="CQ25" s="36"/>
    </row>
    <row r="26" spans="2:98" ht="15.75" customHeight="1" x14ac:dyDescent="0.2">
      <c r="B26" s="14"/>
      <c r="C26" s="15"/>
      <c r="D26" s="34"/>
      <c r="E26" s="3"/>
      <c r="F26" s="3"/>
      <c r="G26" s="3"/>
      <c r="H26" s="3"/>
      <c r="I26" s="230"/>
      <c r="J26" s="230"/>
      <c r="K26" s="230"/>
      <c r="L26" s="230"/>
      <c r="M26" s="34"/>
      <c r="N26" s="34"/>
      <c r="O26" s="34"/>
      <c r="P26" s="34"/>
      <c r="Q26" s="230"/>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30"/>
      <c r="AO26" s="230"/>
      <c r="AP26" s="47"/>
      <c r="AQ26" s="249"/>
      <c r="AR26" s="257"/>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49"/>
      <c r="BR26" s="230"/>
      <c r="BS26" s="230"/>
      <c r="BT26" s="230"/>
      <c r="BU26" s="230"/>
      <c r="BV26" s="230"/>
      <c r="BW26" s="230"/>
      <c r="BX26" s="230"/>
      <c r="BY26" s="230"/>
      <c r="BZ26" s="230"/>
      <c r="CP26" s="35"/>
      <c r="CQ26" s="36"/>
    </row>
    <row r="27" spans="2:98" ht="15.75" customHeight="1" x14ac:dyDescent="0.2">
      <c r="B27" s="14"/>
      <c r="C27" s="15"/>
      <c r="D27" s="34"/>
      <c r="E27" s="3"/>
      <c r="F27" s="3"/>
      <c r="G27" s="3"/>
      <c r="H27" s="3"/>
      <c r="I27" s="3"/>
      <c r="J27" s="3"/>
      <c r="K27" s="3"/>
      <c r="L27" s="3"/>
      <c r="M27" s="4"/>
      <c r="N27" s="4"/>
      <c r="O27" s="4"/>
      <c r="P27" s="4"/>
      <c r="Q27" s="3"/>
      <c r="R27" s="18"/>
      <c r="AN27" s="3"/>
      <c r="AP27" s="45"/>
      <c r="AQ27" s="46"/>
      <c r="AR27" s="18"/>
      <c r="AS27" s="3"/>
      <c r="BQ27" s="46"/>
      <c r="BR27" s="3"/>
      <c r="CP27" s="35"/>
      <c r="CQ27" s="36"/>
    </row>
    <row r="28" spans="2:98" ht="15.75" customHeight="1" x14ac:dyDescent="0.2">
      <c r="B28" s="14"/>
      <c r="C28" s="15"/>
      <c r="D28" s="34"/>
      <c r="E28" s="3"/>
      <c r="F28" s="3"/>
      <c r="G28" s="3"/>
      <c r="H28" s="3"/>
      <c r="I28" s="3"/>
      <c r="J28" s="3"/>
      <c r="K28" s="3"/>
      <c r="L28" s="3"/>
      <c r="M28" s="3"/>
      <c r="N28" s="4"/>
      <c r="O28" s="4"/>
      <c r="P28" s="4"/>
      <c r="Q28" s="4"/>
      <c r="R28" s="3"/>
    </row>
    <row r="29" spans="2:98" ht="15.75" customHeight="1" x14ac:dyDescent="0.2">
      <c r="B29" s="14"/>
      <c r="C29" s="15"/>
      <c r="D29" s="34"/>
      <c r="E29" s="3"/>
      <c r="F29" s="3"/>
      <c r="G29" s="3"/>
      <c r="H29" s="3"/>
      <c r="I29" s="3"/>
      <c r="J29" s="3"/>
      <c r="K29" s="3"/>
      <c r="L29" s="3"/>
      <c r="M29" s="3"/>
      <c r="N29" s="4"/>
      <c r="O29" s="4"/>
      <c r="P29" s="4"/>
      <c r="Q29" s="4"/>
      <c r="R29" s="3"/>
    </row>
    <row r="30" spans="2:98" ht="15.75" customHeight="1" x14ac:dyDescent="0.2">
      <c r="B30" s="14"/>
      <c r="C30" s="15"/>
      <c r="D30" s="34"/>
      <c r="E30" s="3"/>
      <c r="F30" s="3"/>
      <c r="G30" s="3"/>
      <c r="H30" s="3"/>
      <c r="I30" s="3"/>
      <c r="J30" s="3"/>
      <c r="K30" s="3"/>
      <c r="L30" s="3"/>
      <c r="M30" s="3"/>
      <c r="N30" s="4"/>
      <c r="O30" s="4"/>
      <c r="P30" s="4"/>
      <c r="Q30" s="4"/>
      <c r="R30" s="3"/>
    </row>
    <row r="31" spans="2:98" ht="15.75" customHeight="1" x14ac:dyDescent="0.2">
      <c r="B31" s="14"/>
      <c r="C31" s="15"/>
      <c r="D31" s="34"/>
      <c r="E31" s="3"/>
      <c r="F31" s="3"/>
      <c r="G31" s="3"/>
      <c r="H31" s="3"/>
      <c r="I31" s="3"/>
      <c r="J31" s="3"/>
      <c r="K31" s="3"/>
      <c r="L31" s="3"/>
      <c r="M31" s="3"/>
      <c r="N31" s="4"/>
      <c r="O31" s="4"/>
      <c r="P31" s="4"/>
      <c r="Q31" s="4"/>
      <c r="R31" s="3"/>
    </row>
    <row r="32" spans="2:98" ht="15.75" customHeight="1" x14ac:dyDescent="0.2">
      <c r="B32" s="11"/>
      <c r="C32" s="11"/>
      <c r="D32" s="34"/>
      <c r="E32" s="3"/>
      <c r="F32" s="3"/>
      <c r="G32" s="3"/>
      <c r="H32" s="3"/>
      <c r="I32" s="3"/>
      <c r="J32" s="3"/>
      <c r="K32" s="3"/>
      <c r="L32" s="3"/>
      <c r="M32" s="3"/>
      <c r="N32" s="4"/>
      <c r="O32" s="4"/>
      <c r="P32" s="4"/>
      <c r="Q32" s="4"/>
      <c r="R32" s="3"/>
      <c r="X32" s="3"/>
      <c r="Y32" s="3"/>
      <c r="Z32" s="3"/>
      <c r="AA32" s="3"/>
      <c r="AB32" s="3"/>
      <c r="AC32" s="3"/>
      <c r="AD32" s="3"/>
      <c r="AE32" s="3"/>
      <c r="AF32" s="3"/>
      <c r="AG32" s="3"/>
      <c r="AH32" s="3"/>
      <c r="AI32" s="3"/>
      <c r="AJ32" s="3"/>
      <c r="AK32" s="3"/>
      <c r="AL32" s="3"/>
      <c r="AM32" s="3"/>
      <c r="AN32" s="3"/>
      <c r="AQ32" s="46"/>
      <c r="AS32" s="3"/>
    </row>
    <row r="33" spans="2:45" ht="15.75" customHeight="1" x14ac:dyDescent="0.2">
      <c r="B33" s="11"/>
      <c r="C33" s="11"/>
      <c r="D33" s="34"/>
      <c r="E33" s="3"/>
      <c r="F33" s="3"/>
      <c r="G33" s="3"/>
      <c r="H33" s="3"/>
      <c r="I33" s="3"/>
      <c r="J33" s="3"/>
      <c r="K33" s="3"/>
      <c r="L33" s="3"/>
      <c r="M33" s="3"/>
      <c r="N33" s="4"/>
      <c r="O33" s="4"/>
      <c r="P33" s="4"/>
      <c r="Q33" s="4"/>
      <c r="R33" s="3"/>
      <c r="X33" s="3"/>
      <c r="Y33" s="3"/>
      <c r="Z33" s="3"/>
      <c r="AA33" s="3"/>
      <c r="AB33" s="3"/>
      <c r="AC33" s="3"/>
      <c r="AD33" s="3"/>
      <c r="AE33" s="3"/>
      <c r="AF33" s="3"/>
      <c r="AG33" s="3"/>
      <c r="AH33" s="3"/>
      <c r="AI33" s="3"/>
      <c r="AJ33" s="3"/>
      <c r="AK33" s="3"/>
      <c r="AL33" s="3"/>
      <c r="AM33" s="3"/>
      <c r="AN33" s="3"/>
      <c r="AQ33" s="46"/>
      <c r="AS33" s="3"/>
    </row>
    <row r="34" spans="2:45" ht="15.75" customHeight="1" x14ac:dyDescent="0.2">
      <c r="B34" s="11"/>
      <c r="C34" s="11"/>
      <c r="D34" s="34"/>
      <c r="E34" s="3"/>
      <c r="F34" s="3"/>
      <c r="G34" s="3"/>
      <c r="H34" s="3"/>
      <c r="I34" s="3"/>
      <c r="J34" s="3"/>
      <c r="K34" s="3"/>
      <c r="L34" s="3"/>
      <c r="M34" s="3"/>
      <c r="N34" s="4"/>
      <c r="O34" s="4"/>
      <c r="P34" s="4"/>
      <c r="Q34" s="4"/>
      <c r="R34" s="3"/>
      <c r="X34" s="3"/>
      <c r="Y34" s="3"/>
      <c r="Z34" s="3"/>
      <c r="AA34" s="3"/>
      <c r="AB34" s="3"/>
      <c r="AC34" s="3"/>
      <c r="AD34" s="3"/>
      <c r="AE34" s="3"/>
      <c r="AF34" s="3"/>
      <c r="AG34" s="3"/>
      <c r="AH34" s="3"/>
      <c r="AI34" s="3"/>
      <c r="AJ34" s="3"/>
      <c r="AK34" s="3"/>
      <c r="AL34" s="3"/>
      <c r="AM34" s="3"/>
      <c r="AN34" s="3"/>
      <c r="AQ34" s="46"/>
      <c r="AS34" s="3"/>
    </row>
    <row r="35" spans="2:45" ht="15.75" customHeight="1" x14ac:dyDescent="0.2">
      <c r="B35" s="11"/>
      <c r="C35" s="11"/>
      <c r="D35" s="34"/>
      <c r="E35" s="3"/>
      <c r="F35" s="3"/>
      <c r="G35" s="3"/>
      <c r="H35" s="3"/>
      <c r="I35" s="3"/>
      <c r="J35" s="3"/>
      <c r="K35" s="3"/>
      <c r="L35" s="3"/>
      <c r="M35" s="3"/>
      <c r="N35" s="4"/>
      <c r="O35" s="4"/>
      <c r="P35" s="4"/>
      <c r="Q35" s="4"/>
      <c r="R35" s="3"/>
      <c r="X35" s="3"/>
      <c r="Y35" s="3"/>
      <c r="Z35" s="3"/>
      <c r="AA35" s="3"/>
      <c r="AB35" s="3"/>
      <c r="AC35" s="3"/>
      <c r="AD35" s="3"/>
      <c r="AE35" s="3"/>
      <c r="AF35" s="3"/>
      <c r="AG35" s="3"/>
      <c r="AH35" s="3"/>
      <c r="AI35" s="3"/>
      <c r="AJ35" s="3"/>
      <c r="AK35" s="3"/>
      <c r="AL35" s="3"/>
      <c r="AM35" s="3"/>
      <c r="AN35" s="3"/>
      <c r="AQ35" s="46"/>
      <c r="AS35" s="3"/>
    </row>
    <row r="36" spans="2:45" ht="15.75" customHeight="1" x14ac:dyDescent="0.2">
      <c r="B36" s="11"/>
      <c r="C36" s="11"/>
      <c r="D36" s="34"/>
      <c r="E36" s="3"/>
      <c r="F36" s="3"/>
      <c r="G36" s="3"/>
      <c r="H36" s="3"/>
      <c r="I36" s="3"/>
      <c r="J36" s="3"/>
      <c r="K36" s="3"/>
      <c r="L36" s="3"/>
      <c r="M36" s="3"/>
      <c r="N36" s="4"/>
      <c r="O36" s="4"/>
      <c r="P36" s="4"/>
      <c r="Q36" s="4"/>
      <c r="R36" s="3"/>
      <c r="X36" s="3"/>
      <c r="Y36" s="3"/>
      <c r="Z36" s="3"/>
      <c r="AA36" s="3"/>
      <c r="AB36" s="3"/>
      <c r="AC36" s="3"/>
      <c r="AD36" s="3"/>
      <c r="AE36" s="3"/>
      <c r="AF36" s="3"/>
      <c r="AG36" s="3"/>
      <c r="AH36" s="3"/>
      <c r="AI36" s="3"/>
      <c r="AJ36" s="3"/>
      <c r="AK36" s="3"/>
      <c r="AL36" s="3"/>
      <c r="AM36" s="3"/>
      <c r="AN36" s="3"/>
      <c r="AQ36" s="46"/>
      <c r="AS36" s="3"/>
    </row>
    <row r="37" spans="2:45" ht="15.75" customHeight="1" x14ac:dyDescent="0.2">
      <c r="B37" s="11"/>
      <c r="C37" s="11"/>
      <c r="D37" s="34"/>
      <c r="E37" s="3"/>
      <c r="F37" s="3"/>
      <c r="G37" s="3"/>
      <c r="H37" s="3"/>
      <c r="I37" s="3"/>
      <c r="J37" s="3"/>
      <c r="K37" s="3"/>
      <c r="L37" s="3"/>
      <c r="M37" s="3"/>
      <c r="N37" s="4"/>
      <c r="O37" s="4"/>
      <c r="P37" s="4"/>
      <c r="Q37" s="4"/>
      <c r="R37" s="3"/>
      <c r="X37" s="3"/>
      <c r="Y37" s="3"/>
      <c r="Z37" s="3"/>
      <c r="AA37" s="3"/>
      <c r="AB37" s="3"/>
      <c r="AC37" s="3"/>
      <c r="AD37" s="3"/>
      <c r="AE37" s="3"/>
      <c r="AF37" s="3"/>
      <c r="AG37" s="3"/>
      <c r="AH37" s="3"/>
      <c r="AI37" s="3"/>
      <c r="AJ37" s="3"/>
      <c r="AK37" s="3"/>
      <c r="AL37" s="3"/>
      <c r="AM37" s="3"/>
      <c r="AN37" s="3"/>
      <c r="AQ37" s="46"/>
      <c r="AS37" s="3"/>
    </row>
    <row r="38" spans="2:45" ht="15.75" customHeight="1" x14ac:dyDescent="0.2">
      <c r="B38" s="11"/>
      <c r="C38" s="11"/>
      <c r="D38" s="34"/>
      <c r="E38" s="3"/>
      <c r="F38" s="3"/>
      <c r="G38" s="3"/>
      <c r="H38" s="3"/>
      <c r="I38" s="3"/>
      <c r="J38" s="3"/>
      <c r="K38" s="3"/>
      <c r="L38" s="3"/>
      <c r="M38" s="3"/>
      <c r="N38" s="4"/>
      <c r="O38" s="4"/>
      <c r="P38" s="4"/>
      <c r="Q38" s="4"/>
      <c r="R38" s="3"/>
      <c r="S38" s="3"/>
      <c r="T38" s="3"/>
      <c r="U38" s="3"/>
      <c r="V38" s="3"/>
      <c r="W38" s="3"/>
      <c r="X38" s="3"/>
      <c r="Y38" s="3"/>
      <c r="Z38" s="3"/>
      <c r="AA38" s="3"/>
      <c r="AB38" s="3"/>
      <c r="AC38" s="3"/>
      <c r="AD38" s="3"/>
      <c r="AE38" s="3"/>
      <c r="AF38" s="3"/>
      <c r="AG38" s="3"/>
      <c r="AH38" s="3"/>
      <c r="AI38" s="3"/>
      <c r="AJ38" s="3"/>
      <c r="AK38" s="3"/>
      <c r="AL38" s="3"/>
      <c r="AM38" s="3"/>
      <c r="AN38" s="3"/>
      <c r="AQ38" s="46"/>
      <c r="AS38" s="3"/>
    </row>
    <row r="39" spans="2:45" ht="15.75" customHeight="1" x14ac:dyDescent="0.2">
      <c r="B39" s="11"/>
      <c r="C39" s="11"/>
      <c r="D39" s="34"/>
      <c r="E39" s="3"/>
      <c r="F39" s="3"/>
      <c r="G39" s="3"/>
      <c r="H39" s="3"/>
      <c r="I39" s="3"/>
      <c r="J39" s="3"/>
      <c r="K39" s="3"/>
      <c r="L39" s="3"/>
      <c r="M39" s="3"/>
      <c r="N39" s="4"/>
      <c r="O39" s="4"/>
      <c r="P39" s="4"/>
      <c r="Q39" s="4"/>
      <c r="R39" s="3"/>
      <c r="S39" s="3"/>
      <c r="T39" s="3"/>
      <c r="U39" s="3"/>
      <c r="V39" s="3"/>
      <c r="W39" s="3"/>
      <c r="X39" s="3"/>
      <c r="Y39" s="3"/>
      <c r="Z39" s="3"/>
      <c r="AA39" s="3"/>
      <c r="AB39" s="3"/>
      <c r="AC39" s="3"/>
      <c r="AD39" s="3"/>
      <c r="AE39" s="3"/>
      <c r="AF39" s="3"/>
      <c r="AG39" s="3"/>
      <c r="AH39" s="3"/>
      <c r="AI39" s="3"/>
      <c r="AJ39" s="3"/>
      <c r="AK39" s="3"/>
      <c r="AL39" s="3"/>
      <c r="AM39" s="3"/>
      <c r="AN39" s="3"/>
      <c r="AQ39" s="46"/>
      <c r="AS39" s="3"/>
    </row>
    <row r="40" spans="2:45" ht="15.75" customHeight="1" x14ac:dyDescent="0.2">
      <c r="B40" s="11"/>
      <c r="C40" s="11"/>
      <c r="D40" s="34"/>
      <c r="E40" s="3"/>
      <c r="F40" s="3"/>
      <c r="G40" s="3"/>
      <c r="H40" s="3"/>
      <c r="I40" s="3"/>
      <c r="J40" s="3"/>
      <c r="K40" s="3"/>
      <c r="L40" s="3"/>
      <c r="M40" s="3"/>
      <c r="N40" s="4"/>
      <c r="O40" s="4"/>
      <c r="P40" s="4"/>
      <c r="Q40" s="4"/>
      <c r="R40" s="3"/>
      <c r="S40" s="3"/>
      <c r="T40" s="3"/>
      <c r="U40" s="3"/>
      <c r="V40" s="3"/>
      <c r="W40" s="3"/>
      <c r="X40" s="3"/>
      <c r="Y40" s="3"/>
      <c r="Z40" s="3"/>
      <c r="AA40" s="3"/>
      <c r="AB40" s="3"/>
      <c r="AC40" s="3"/>
      <c r="AD40" s="3"/>
      <c r="AE40" s="3"/>
      <c r="AF40" s="3"/>
      <c r="AG40" s="3"/>
      <c r="AH40" s="3"/>
      <c r="AI40" s="3"/>
      <c r="AJ40" s="3"/>
      <c r="AK40" s="3"/>
      <c r="AL40" s="3"/>
      <c r="AM40" s="3"/>
      <c r="AN40" s="3"/>
      <c r="AQ40" s="46"/>
      <c r="AS40" s="3"/>
    </row>
    <row r="41" spans="2:45" ht="15.75" customHeight="1" x14ac:dyDescent="0.2">
      <c r="B41" s="11"/>
      <c r="C41" s="11"/>
      <c r="D41" s="34"/>
      <c r="E41" s="3"/>
      <c r="F41" s="3"/>
      <c r="G41" s="3"/>
      <c r="H41" s="3"/>
      <c r="I41" s="3"/>
      <c r="J41" s="3"/>
      <c r="K41" s="3"/>
      <c r="L41" s="3"/>
      <c r="M41" s="3"/>
      <c r="N41" s="4"/>
      <c r="O41" s="4"/>
      <c r="P41" s="4"/>
      <c r="Q41" s="4"/>
      <c r="R41" s="3"/>
      <c r="S41" s="3"/>
      <c r="T41" s="3"/>
      <c r="U41" s="3"/>
      <c r="V41" s="3"/>
      <c r="W41" s="3"/>
      <c r="X41" s="3"/>
      <c r="Y41" s="3"/>
      <c r="Z41" s="3"/>
      <c r="AA41" s="3"/>
      <c r="AB41" s="3"/>
      <c r="AC41" s="3"/>
      <c r="AD41" s="3"/>
      <c r="AE41" s="3"/>
      <c r="AF41" s="3"/>
      <c r="AG41" s="3"/>
      <c r="AH41" s="3"/>
      <c r="AI41" s="3"/>
      <c r="AJ41" s="3"/>
      <c r="AK41" s="3"/>
      <c r="AL41" s="3"/>
      <c r="AM41" s="3"/>
      <c r="AN41" s="3"/>
      <c r="AQ41" s="46"/>
      <c r="AS41" s="3"/>
    </row>
    <row r="42" spans="2:45" ht="15.75" customHeight="1" x14ac:dyDescent="0.2">
      <c r="B42" s="11"/>
      <c r="C42" s="11"/>
      <c r="D42" s="34"/>
      <c r="E42" s="3"/>
      <c r="F42" s="3"/>
      <c r="G42" s="3"/>
      <c r="H42" s="3"/>
      <c r="I42" s="3"/>
      <c r="J42" s="3"/>
      <c r="K42" s="3"/>
      <c r="L42" s="3"/>
      <c r="M42" s="3"/>
      <c r="N42" s="4"/>
      <c r="O42" s="4"/>
      <c r="P42" s="4"/>
      <c r="Q42" s="4"/>
      <c r="R42" s="3"/>
      <c r="S42" s="3"/>
      <c r="T42" s="3"/>
      <c r="U42" s="3"/>
      <c r="V42" s="3"/>
      <c r="W42" s="3"/>
      <c r="X42" s="3"/>
      <c r="Y42" s="3"/>
      <c r="Z42" s="3"/>
      <c r="AA42" s="3"/>
      <c r="AB42" s="3"/>
      <c r="AC42" s="3"/>
      <c r="AD42" s="3"/>
      <c r="AE42" s="3"/>
      <c r="AF42" s="3"/>
      <c r="AG42" s="3"/>
      <c r="AH42" s="3"/>
      <c r="AI42" s="3"/>
      <c r="AJ42" s="3"/>
      <c r="AK42" s="3"/>
      <c r="AL42" s="3"/>
      <c r="AM42" s="3"/>
      <c r="AN42" s="3"/>
      <c r="AQ42" s="46"/>
      <c r="AS42" s="3"/>
    </row>
    <row r="43" spans="2:45" ht="15.75" customHeight="1" x14ac:dyDescent="0.2">
      <c r="B43" s="11"/>
      <c r="C43" s="11"/>
      <c r="D43" s="34"/>
      <c r="E43" s="3"/>
      <c r="F43" s="3"/>
      <c r="G43" s="3"/>
      <c r="H43" s="3"/>
      <c r="I43" s="3"/>
      <c r="J43" s="3"/>
      <c r="K43" s="3"/>
      <c r="L43" s="3"/>
      <c r="M43" s="3"/>
      <c r="N43" s="4"/>
      <c r="O43" s="4"/>
      <c r="P43" s="4"/>
      <c r="Q43" s="4"/>
      <c r="R43" s="3"/>
      <c r="S43" s="3"/>
      <c r="T43" s="3"/>
      <c r="U43" s="3"/>
      <c r="V43" s="3"/>
      <c r="W43" s="3"/>
      <c r="X43" s="3"/>
      <c r="Y43" s="3"/>
      <c r="Z43" s="3"/>
      <c r="AA43" s="3"/>
      <c r="AB43" s="3"/>
      <c r="AC43" s="3"/>
      <c r="AD43" s="3"/>
      <c r="AE43" s="3"/>
      <c r="AF43" s="3"/>
      <c r="AG43" s="3"/>
      <c r="AH43" s="3"/>
      <c r="AI43" s="3"/>
      <c r="AJ43" s="3"/>
      <c r="AK43" s="3"/>
      <c r="AL43" s="3"/>
      <c r="AM43" s="3"/>
      <c r="AN43" s="3"/>
      <c r="AQ43" s="46"/>
      <c r="AS43" s="3"/>
    </row>
    <row r="44" spans="2:45" ht="15.75" customHeight="1" x14ac:dyDescent="0.2">
      <c r="B44" s="11"/>
      <c r="C44" s="11"/>
      <c r="D44" s="34"/>
      <c r="E44" s="3"/>
      <c r="F44" s="3"/>
      <c r="G44" s="3"/>
      <c r="H44" s="3"/>
      <c r="I44" s="3"/>
      <c r="J44" s="3"/>
      <c r="K44" s="3"/>
      <c r="L44" s="3"/>
      <c r="M44" s="3"/>
      <c r="N44" s="4"/>
      <c r="O44" s="4"/>
      <c r="P44" s="4"/>
      <c r="Q44" s="4"/>
      <c r="R44" s="3"/>
      <c r="S44" s="3"/>
      <c r="T44" s="3"/>
      <c r="U44" s="3"/>
      <c r="V44" s="3"/>
      <c r="W44" s="3"/>
      <c r="X44" s="3"/>
      <c r="Y44" s="3"/>
      <c r="Z44" s="3"/>
      <c r="AA44" s="3"/>
      <c r="AB44" s="3"/>
      <c r="AC44" s="3"/>
      <c r="AD44" s="3"/>
      <c r="AE44" s="3"/>
      <c r="AF44" s="3"/>
      <c r="AG44" s="3"/>
      <c r="AH44" s="3"/>
      <c r="AI44" s="3"/>
      <c r="AJ44" s="3"/>
      <c r="AK44" s="3"/>
      <c r="AL44" s="3"/>
      <c r="AM44" s="3"/>
      <c r="AN44" s="3"/>
      <c r="AQ44" s="46"/>
      <c r="AS44" s="3"/>
    </row>
    <row r="45" spans="2:45" ht="15.75" customHeight="1" x14ac:dyDescent="0.2">
      <c r="B45" s="11"/>
      <c r="C45" s="11"/>
      <c r="D45" s="34"/>
      <c r="E45" s="3"/>
      <c r="F45" s="3"/>
      <c r="G45" s="3"/>
      <c r="H45" s="3"/>
      <c r="I45" s="3"/>
      <c r="J45" s="3"/>
      <c r="K45" s="3"/>
      <c r="L45" s="3"/>
      <c r="M45" s="3"/>
      <c r="N45" s="4"/>
      <c r="O45" s="4"/>
      <c r="P45" s="4"/>
      <c r="Q45" s="4"/>
      <c r="R45" s="3"/>
      <c r="S45" s="3"/>
      <c r="T45" s="3"/>
      <c r="U45" s="3"/>
      <c r="V45" s="3"/>
      <c r="W45" s="3"/>
      <c r="X45" s="3"/>
      <c r="Y45" s="3"/>
      <c r="Z45" s="3"/>
      <c r="AA45" s="3"/>
      <c r="AB45" s="3"/>
      <c r="AC45" s="3"/>
      <c r="AD45" s="3"/>
      <c r="AE45" s="3"/>
      <c r="AF45" s="3"/>
      <c r="AG45" s="3"/>
      <c r="AH45" s="3"/>
      <c r="AI45" s="3"/>
      <c r="AJ45" s="3"/>
      <c r="AK45" s="3"/>
      <c r="AL45" s="3"/>
      <c r="AM45" s="3"/>
      <c r="AN45" s="3"/>
      <c r="AQ45" s="46"/>
      <c r="AS45" s="3"/>
    </row>
    <row r="46" spans="2:45" ht="15.75" customHeight="1" x14ac:dyDescent="0.2">
      <c r="B46" s="11"/>
      <c r="C46" s="11"/>
      <c r="D46" s="34"/>
      <c r="E46" s="3"/>
      <c r="F46" s="3"/>
      <c r="G46" s="3"/>
      <c r="H46" s="3"/>
      <c r="I46" s="3"/>
      <c r="J46" s="3"/>
      <c r="K46" s="3"/>
      <c r="L46" s="3"/>
      <c r="M46" s="3"/>
      <c r="N46" s="4"/>
      <c r="O46" s="4"/>
      <c r="P46" s="4"/>
      <c r="Q46" s="4"/>
      <c r="R46" s="3"/>
      <c r="S46" s="3"/>
      <c r="T46" s="3"/>
      <c r="U46" s="3"/>
      <c r="V46" s="3"/>
      <c r="W46" s="3"/>
      <c r="X46" s="3"/>
      <c r="Y46" s="3"/>
      <c r="Z46" s="3"/>
      <c r="AA46" s="3"/>
      <c r="AB46" s="3"/>
      <c r="AC46" s="3"/>
      <c r="AD46" s="3"/>
      <c r="AE46" s="3"/>
      <c r="AF46" s="3"/>
      <c r="AG46" s="3"/>
      <c r="AH46" s="3"/>
      <c r="AI46" s="3"/>
      <c r="AJ46" s="3"/>
      <c r="AK46" s="3"/>
      <c r="AL46" s="3"/>
      <c r="AM46" s="3"/>
      <c r="AN46" s="3"/>
      <c r="AQ46" s="46"/>
      <c r="AS46" s="3"/>
    </row>
    <row r="47" spans="2:45" ht="15.75" customHeight="1" x14ac:dyDescent="0.2">
      <c r="B47" s="11"/>
      <c r="C47" s="11"/>
      <c r="D47" s="34"/>
      <c r="E47" s="3"/>
      <c r="F47" s="3"/>
      <c r="G47" s="3"/>
      <c r="H47" s="3"/>
      <c r="I47" s="3"/>
      <c r="J47" s="3"/>
      <c r="K47" s="3"/>
      <c r="L47" s="3"/>
      <c r="M47" s="3"/>
      <c r="N47" s="4"/>
      <c r="O47" s="4"/>
      <c r="P47" s="4"/>
      <c r="Q47" s="4"/>
      <c r="R47" s="3"/>
      <c r="S47" s="3"/>
      <c r="T47" s="3"/>
      <c r="U47" s="3"/>
      <c r="V47" s="3"/>
      <c r="W47" s="3"/>
      <c r="X47" s="3"/>
      <c r="Y47" s="3"/>
      <c r="Z47" s="3"/>
      <c r="AA47" s="3"/>
      <c r="AB47" s="3"/>
      <c r="AC47" s="3"/>
      <c r="AD47" s="3"/>
      <c r="AE47" s="3"/>
      <c r="AF47" s="3"/>
      <c r="AG47" s="3"/>
      <c r="AH47" s="3"/>
      <c r="AI47" s="3"/>
      <c r="AJ47" s="3"/>
      <c r="AK47" s="3"/>
      <c r="AL47" s="3"/>
      <c r="AM47" s="3"/>
      <c r="AN47" s="3"/>
      <c r="AQ47" s="46"/>
      <c r="AS47" s="3"/>
    </row>
    <row r="48" spans="2:45" ht="15.75" customHeight="1" x14ac:dyDescent="0.2">
      <c r="B48" s="11"/>
      <c r="C48" s="11"/>
      <c r="D48" s="34"/>
      <c r="E48" s="3"/>
      <c r="F48" s="3"/>
      <c r="G48" s="3"/>
      <c r="H48" s="3"/>
      <c r="I48" s="3"/>
      <c r="J48" s="3"/>
      <c r="K48" s="3"/>
      <c r="L48" s="3"/>
      <c r="M48" s="3"/>
      <c r="N48" s="4"/>
      <c r="O48" s="4"/>
      <c r="P48" s="4"/>
      <c r="Q48" s="4"/>
      <c r="R48" s="3"/>
      <c r="S48" s="3"/>
      <c r="T48" s="3"/>
      <c r="U48" s="3"/>
      <c r="V48" s="3"/>
      <c r="W48" s="3"/>
      <c r="X48" s="3"/>
      <c r="Y48" s="3"/>
      <c r="Z48" s="3"/>
      <c r="AA48" s="3"/>
      <c r="AB48" s="3"/>
      <c r="AC48" s="3"/>
      <c r="AD48" s="3"/>
      <c r="AE48" s="3"/>
      <c r="AF48" s="3"/>
      <c r="AG48" s="3"/>
      <c r="AH48" s="3"/>
      <c r="AI48" s="3"/>
      <c r="AJ48" s="3"/>
      <c r="AK48" s="3"/>
      <c r="AL48" s="3"/>
      <c r="AM48" s="3"/>
      <c r="AN48" s="3"/>
      <c r="AQ48" s="46"/>
      <c r="AS48" s="3"/>
    </row>
    <row r="49" spans="2:45" ht="15.75" customHeight="1" x14ac:dyDescent="0.2">
      <c r="B49" s="11"/>
      <c r="C49" s="11"/>
      <c r="D49" s="34"/>
      <c r="E49" s="3"/>
      <c r="F49" s="3"/>
      <c r="G49" s="3"/>
      <c r="H49" s="3"/>
      <c r="I49" s="3"/>
      <c r="J49" s="3"/>
      <c r="K49" s="3"/>
      <c r="L49" s="3"/>
      <c r="M49" s="3"/>
      <c r="N49" s="4"/>
      <c r="O49" s="4"/>
      <c r="P49" s="4"/>
      <c r="Q49" s="4"/>
      <c r="R49" s="3"/>
      <c r="S49" s="3"/>
      <c r="T49" s="3"/>
      <c r="U49" s="3"/>
      <c r="V49" s="3"/>
      <c r="W49" s="3"/>
      <c r="X49" s="3"/>
      <c r="Y49" s="3"/>
      <c r="Z49" s="3"/>
      <c r="AA49" s="3"/>
      <c r="AB49" s="3"/>
      <c r="AC49" s="3"/>
      <c r="AD49" s="3"/>
      <c r="AE49" s="3"/>
      <c r="AF49" s="3"/>
      <c r="AG49" s="3"/>
      <c r="AH49" s="3"/>
      <c r="AI49" s="3"/>
      <c r="AJ49" s="3"/>
      <c r="AK49" s="3"/>
      <c r="AL49" s="3"/>
      <c r="AM49" s="3"/>
      <c r="AN49" s="3"/>
      <c r="AQ49" s="46"/>
      <c r="AS49" s="3"/>
    </row>
    <row r="50" spans="2:45" ht="15.75" customHeight="1" x14ac:dyDescent="0.2">
      <c r="B50" s="14"/>
      <c r="C50" s="15"/>
      <c r="D50" s="34"/>
      <c r="E50" s="3"/>
      <c r="F50" s="3"/>
      <c r="G50" s="3"/>
      <c r="H50" s="3"/>
      <c r="I50" s="3"/>
      <c r="J50" s="3"/>
      <c r="K50" s="3"/>
      <c r="L50" s="3"/>
      <c r="M50" s="3"/>
      <c r="N50" s="4"/>
      <c r="O50" s="4"/>
      <c r="P50" s="4"/>
      <c r="Q50" s="4"/>
      <c r="R50" s="3"/>
      <c r="S50" s="3"/>
      <c r="T50" s="3"/>
      <c r="U50" s="3"/>
      <c r="V50" s="3"/>
      <c r="W50" s="3"/>
      <c r="X50" s="3"/>
      <c r="Y50" s="3"/>
      <c r="Z50" s="3"/>
      <c r="AA50" s="3"/>
      <c r="AB50" s="3"/>
      <c r="AC50" s="3"/>
      <c r="AD50" s="3"/>
      <c r="AE50" s="3"/>
      <c r="AF50" s="3"/>
      <c r="AG50" s="3"/>
      <c r="AH50" s="3"/>
      <c r="AI50" s="3"/>
      <c r="AJ50" s="3"/>
      <c r="AK50" s="3"/>
      <c r="AL50" s="3"/>
      <c r="AM50" s="3"/>
      <c r="AN50" s="3"/>
      <c r="AQ50" s="46"/>
      <c r="AS50" s="3"/>
    </row>
    <row r="51" spans="2:45" ht="15.75" customHeight="1" x14ac:dyDescent="0.2">
      <c r="B51" s="11"/>
      <c r="C51" s="11"/>
      <c r="D51" s="34"/>
      <c r="E51" s="3"/>
      <c r="F51" s="3"/>
      <c r="G51" s="3"/>
      <c r="H51" s="3"/>
      <c r="I51" s="3"/>
      <c r="J51" s="3"/>
      <c r="K51" s="3"/>
      <c r="L51" s="3"/>
      <c r="M51" s="3"/>
      <c r="N51" s="4"/>
      <c r="O51" s="4"/>
      <c r="P51" s="4"/>
      <c r="Q51" s="4"/>
      <c r="R51" s="3"/>
      <c r="S51" s="3"/>
      <c r="T51" s="3"/>
      <c r="U51" s="3"/>
      <c r="V51" s="3"/>
      <c r="W51" s="3"/>
      <c r="X51" s="3"/>
      <c r="Y51" s="3"/>
      <c r="Z51" s="3"/>
      <c r="AA51" s="3"/>
      <c r="AB51" s="3"/>
      <c r="AC51" s="3"/>
      <c r="AD51" s="3"/>
      <c r="AE51" s="3"/>
      <c r="AF51" s="3"/>
      <c r="AG51" s="3"/>
      <c r="AH51" s="3"/>
      <c r="AI51" s="3"/>
      <c r="AJ51" s="3"/>
      <c r="AK51" s="3"/>
      <c r="AL51" s="3"/>
      <c r="AM51" s="3"/>
      <c r="AN51" s="3"/>
      <c r="AQ51" s="46"/>
      <c r="AS51" s="3"/>
    </row>
    <row r="52" spans="2:45" ht="15.75" customHeight="1" x14ac:dyDescent="0.2">
      <c r="B52" s="11"/>
      <c r="C52" s="11"/>
      <c r="D52" s="34"/>
      <c r="E52" s="3"/>
      <c r="F52" s="3"/>
      <c r="G52" s="3"/>
      <c r="H52" s="3"/>
      <c r="I52" s="3"/>
      <c r="J52" s="3"/>
      <c r="K52" s="3"/>
      <c r="L52" s="3"/>
      <c r="M52" s="3"/>
      <c r="N52" s="4"/>
      <c r="O52" s="4"/>
      <c r="P52" s="4"/>
      <c r="Q52" s="4"/>
      <c r="R52" s="3"/>
      <c r="S52" s="3"/>
      <c r="T52" s="3"/>
      <c r="U52" s="3"/>
      <c r="V52" s="3"/>
      <c r="W52" s="3"/>
      <c r="X52" s="3"/>
      <c r="Y52" s="3"/>
      <c r="Z52" s="3"/>
      <c r="AA52" s="3"/>
      <c r="AB52" s="3"/>
      <c r="AC52" s="3"/>
      <c r="AD52" s="3"/>
      <c r="AE52" s="3"/>
      <c r="AF52" s="3"/>
      <c r="AG52" s="3"/>
      <c r="AH52" s="3"/>
      <c r="AI52" s="3"/>
      <c r="AJ52" s="3"/>
      <c r="AK52" s="3"/>
      <c r="AL52" s="3"/>
      <c r="AM52" s="3"/>
      <c r="AN52" s="3"/>
      <c r="AQ52" s="46"/>
      <c r="AS52" s="3"/>
    </row>
    <row r="53" spans="2:45" ht="15.75" customHeight="1" x14ac:dyDescent="0.2">
      <c r="B53" s="11"/>
      <c r="C53" s="11"/>
      <c r="D53" s="34"/>
      <c r="E53" s="3"/>
      <c r="F53" s="3"/>
      <c r="G53" s="3"/>
      <c r="H53" s="3"/>
      <c r="I53" s="3"/>
      <c r="J53" s="3"/>
      <c r="K53" s="3"/>
      <c r="L53" s="3"/>
      <c r="M53" s="3"/>
      <c r="N53" s="4"/>
      <c r="O53" s="4"/>
      <c r="P53" s="4"/>
      <c r="Q53" s="4"/>
      <c r="R53" s="3"/>
      <c r="S53" s="3"/>
      <c r="T53" s="3"/>
      <c r="U53" s="3"/>
      <c r="V53" s="3"/>
      <c r="W53" s="3"/>
      <c r="X53" s="3"/>
      <c r="Y53" s="3"/>
      <c r="Z53" s="3"/>
      <c r="AA53" s="3"/>
      <c r="AB53" s="3"/>
      <c r="AC53" s="3"/>
      <c r="AD53" s="3"/>
      <c r="AE53" s="3"/>
      <c r="AF53" s="3"/>
      <c r="AG53" s="3"/>
      <c r="AH53" s="3"/>
      <c r="AI53" s="3"/>
      <c r="AJ53" s="3"/>
      <c r="AK53" s="3"/>
      <c r="AL53" s="3"/>
      <c r="AM53" s="3"/>
      <c r="AN53" s="3"/>
      <c r="AQ53" s="46"/>
      <c r="AS53" s="3"/>
    </row>
    <row r="54" spans="2:45" ht="15.75" customHeight="1" x14ac:dyDescent="0.2">
      <c r="B54" s="11"/>
      <c r="C54" s="11"/>
      <c r="D54" s="34"/>
      <c r="E54" s="3"/>
      <c r="F54" s="3"/>
      <c r="G54" s="3"/>
      <c r="H54" s="3"/>
      <c r="I54" s="3"/>
      <c r="J54" s="3"/>
      <c r="K54" s="3"/>
      <c r="L54" s="3"/>
      <c r="M54" s="3"/>
      <c r="N54" s="4"/>
      <c r="O54" s="4"/>
      <c r="P54" s="4"/>
      <c r="Q54" s="4"/>
      <c r="R54" s="3"/>
      <c r="S54" s="3"/>
      <c r="T54" s="3"/>
      <c r="U54" s="3"/>
      <c r="V54" s="3"/>
      <c r="W54" s="3"/>
      <c r="X54" s="3"/>
      <c r="Y54" s="3"/>
      <c r="Z54" s="3"/>
      <c r="AA54" s="3"/>
      <c r="AB54" s="3"/>
      <c r="AC54" s="3"/>
      <c r="AD54" s="3"/>
      <c r="AE54" s="3"/>
      <c r="AF54" s="3"/>
      <c r="AG54" s="3"/>
      <c r="AH54" s="3"/>
      <c r="AI54" s="3"/>
      <c r="AJ54" s="3"/>
      <c r="AK54" s="3"/>
      <c r="AL54" s="3"/>
      <c r="AM54" s="3"/>
      <c r="AN54" s="3"/>
      <c r="AQ54" s="46"/>
      <c r="AS54" s="3"/>
    </row>
    <row r="55" spans="2:45" ht="15.75" customHeight="1" x14ac:dyDescent="0.2">
      <c r="B55" s="11"/>
      <c r="C55" s="11"/>
      <c r="D55" s="34"/>
      <c r="E55" s="3"/>
      <c r="F55" s="3"/>
      <c r="G55" s="3"/>
      <c r="H55" s="3"/>
      <c r="I55" s="3"/>
      <c r="J55" s="3"/>
      <c r="K55" s="3"/>
      <c r="L55" s="3"/>
      <c r="M55" s="3"/>
      <c r="N55" s="4"/>
      <c r="O55" s="4"/>
      <c r="P55" s="4"/>
      <c r="Q55" s="4"/>
      <c r="R55" s="3"/>
      <c r="S55" s="3"/>
      <c r="T55" s="3"/>
      <c r="U55" s="3"/>
      <c r="V55" s="3"/>
      <c r="W55" s="3"/>
      <c r="X55" s="3"/>
      <c r="Y55" s="3"/>
      <c r="Z55" s="3"/>
      <c r="AA55" s="3"/>
      <c r="AB55" s="3"/>
      <c r="AC55" s="3"/>
      <c r="AD55" s="3"/>
      <c r="AE55" s="3"/>
      <c r="AF55" s="3"/>
      <c r="AG55" s="3"/>
      <c r="AH55" s="3"/>
      <c r="AI55" s="3"/>
      <c r="AJ55" s="3"/>
      <c r="AK55" s="3"/>
      <c r="AL55" s="3"/>
      <c r="AM55" s="3"/>
      <c r="AN55" s="3"/>
      <c r="AQ55" s="46"/>
      <c r="AS55" s="3"/>
    </row>
    <row r="56" spans="2:45" ht="15.75" customHeight="1" x14ac:dyDescent="0.2">
      <c r="B56" s="14"/>
      <c r="C56" s="15"/>
      <c r="D56" s="34"/>
      <c r="E56" s="3"/>
      <c r="F56" s="3"/>
      <c r="G56" s="3"/>
      <c r="H56" s="3"/>
      <c r="I56" s="3"/>
      <c r="J56" s="3"/>
      <c r="K56" s="3"/>
      <c r="L56" s="3"/>
      <c r="M56" s="3"/>
      <c r="N56" s="4"/>
      <c r="O56" s="4"/>
      <c r="P56" s="4"/>
      <c r="Q56" s="4"/>
      <c r="R56" s="3"/>
      <c r="S56" s="3"/>
      <c r="T56" s="3"/>
      <c r="U56" s="3"/>
      <c r="V56" s="3"/>
      <c r="W56" s="3"/>
      <c r="X56" s="3"/>
      <c r="Y56" s="3"/>
      <c r="Z56" s="3"/>
      <c r="AA56" s="3"/>
      <c r="AB56" s="3"/>
      <c r="AC56" s="3"/>
      <c r="AD56" s="3"/>
      <c r="AE56" s="3"/>
      <c r="AF56" s="3"/>
      <c r="AG56" s="3"/>
      <c r="AH56" s="3"/>
      <c r="AI56" s="3"/>
      <c r="AJ56" s="3"/>
      <c r="AK56" s="3"/>
      <c r="AL56" s="3"/>
      <c r="AM56" s="3"/>
      <c r="AN56" s="3"/>
      <c r="AQ56" s="46"/>
      <c r="AS56" s="3"/>
    </row>
    <row r="57" spans="2:45" ht="15.75" customHeight="1" x14ac:dyDescent="0.2">
      <c r="B57" s="11"/>
      <c r="C57" s="11"/>
      <c r="D57" s="34"/>
      <c r="E57" s="3"/>
      <c r="F57" s="3"/>
      <c r="G57" s="3"/>
      <c r="H57" s="3"/>
      <c r="I57" s="3"/>
      <c r="J57" s="3"/>
      <c r="K57" s="3"/>
      <c r="L57" s="3"/>
      <c r="M57" s="3"/>
      <c r="N57" s="4"/>
      <c r="O57" s="4"/>
      <c r="P57" s="4"/>
      <c r="Q57" s="4"/>
      <c r="R57" s="3"/>
      <c r="S57" s="3"/>
      <c r="T57" s="3"/>
      <c r="U57" s="3"/>
      <c r="V57" s="3"/>
      <c r="W57" s="3"/>
      <c r="X57" s="3"/>
      <c r="Y57" s="3"/>
      <c r="Z57" s="3"/>
      <c r="AA57" s="3"/>
      <c r="AB57" s="3"/>
      <c r="AC57" s="3"/>
      <c r="AD57" s="3"/>
      <c r="AE57" s="3"/>
      <c r="AF57" s="3"/>
      <c r="AG57" s="3"/>
      <c r="AH57" s="3"/>
      <c r="AI57" s="3"/>
      <c r="AJ57" s="3"/>
      <c r="AK57" s="3"/>
      <c r="AL57" s="3"/>
      <c r="AM57" s="3"/>
      <c r="AN57" s="3"/>
      <c r="AQ57" s="46"/>
      <c r="AS57" s="3"/>
    </row>
    <row r="58" spans="2:45" ht="15.75" customHeight="1" x14ac:dyDescent="0.2">
      <c r="B58" s="1"/>
      <c r="C58" s="1"/>
      <c r="D58" s="34"/>
      <c r="E58" s="3"/>
      <c r="F58" s="3"/>
      <c r="G58" s="3"/>
      <c r="H58" s="3"/>
      <c r="I58" s="3"/>
      <c r="J58" s="3"/>
      <c r="K58" s="3"/>
      <c r="L58" s="3"/>
      <c r="M58" s="3"/>
      <c r="N58" s="4"/>
      <c r="O58" s="4"/>
      <c r="P58" s="4"/>
      <c r="Q58" s="4"/>
      <c r="R58" s="3"/>
      <c r="S58" s="3"/>
      <c r="T58" s="3"/>
      <c r="U58" s="3"/>
      <c r="V58" s="3"/>
      <c r="W58" s="3"/>
      <c r="X58" s="3"/>
      <c r="Y58" s="3"/>
      <c r="Z58" s="3"/>
      <c r="AA58" s="3"/>
      <c r="AB58" s="3"/>
      <c r="AC58" s="3"/>
      <c r="AD58" s="3"/>
      <c r="AE58" s="3"/>
      <c r="AF58" s="3"/>
      <c r="AG58" s="3"/>
      <c r="AH58" s="3"/>
      <c r="AI58" s="3"/>
      <c r="AJ58" s="3"/>
      <c r="AK58" s="3"/>
      <c r="AL58" s="3"/>
      <c r="AM58" s="3"/>
      <c r="AN58" s="3"/>
      <c r="AQ58" s="46"/>
      <c r="AS58" s="3"/>
    </row>
    <row r="59" spans="2:45" ht="15.75" customHeight="1" x14ac:dyDescent="0.2">
      <c r="B59" s="1"/>
      <c r="C59" s="1"/>
      <c r="D59" s="34"/>
      <c r="E59" s="3"/>
      <c r="F59" s="3"/>
      <c r="G59" s="3"/>
      <c r="H59" s="3"/>
      <c r="I59" s="3"/>
      <c r="J59" s="3"/>
      <c r="K59" s="3"/>
      <c r="L59" s="3"/>
      <c r="M59" s="3"/>
      <c r="N59" s="4"/>
      <c r="O59" s="4"/>
      <c r="P59" s="4"/>
      <c r="Q59" s="4"/>
      <c r="R59" s="3"/>
      <c r="S59" s="3"/>
      <c r="T59" s="3"/>
      <c r="U59" s="3"/>
      <c r="V59" s="3"/>
      <c r="W59" s="3"/>
      <c r="X59" s="3"/>
      <c r="Y59" s="3"/>
      <c r="Z59" s="3"/>
      <c r="AA59" s="3"/>
      <c r="AB59" s="3"/>
      <c r="AC59" s="3"/>
      <c r="AD59" s="3"/>
      <c r="AE59" s="3"/>
      <c r="AF59" s="3"/>
      <c r="AG59" s="3"/>
      <c r="AH59" s="3"/>
      <c r="AI59" s="3"/>
      <c r="AJ59" s="3"/>
      <c r="AK59" s="3"/>
      <c r="AL59" s="3"/>
      <c r="AM59" s="3"/>
      <c r="AN59" s="3"/>
      <c r="AQ59" s="46"/>
      <c r="AS59" s="3"/>
    </row>
    <row r="60" spans="2:45" ht="15.75" customHeight="1" x14ac:dyDescent="0.2">
      <c r="B60" s="1"/>
      <c r="C60" s="1"/>
      <c r="D60" s="34"/>
      <c r="E60" s="3"/>
      <c r="F60" s="3"/>
      <c r="G60" s="3"/>
      <c r="H60" s="3"/>
      <c r="I60" s="3"/>
      <c r="J60" s="3"/>
      <c r="K60" s="3"/>
      <c r="L60" s="3"/>
      <c r="M60" s="3"/>
      <c r="N60" s="4"/>
      <c r="O60" s="4"/>
      <c r="P60" s="4"/>
      <c r="Q60" s="4"/>
      <c r="R60" s="3"/>
      <c r="S60" s="3"/>
      <c r="T60" s="3"/>
      <c r="U60" s="3"/>
      <c r="V60" s="3"/>
      <c r="W60" s="3"/>
      <c r="X60" s="3"/>
      <c r="Y60" s="3"/>
      <c r="Z60" s="3"/>
      <c r="AA60" s="3"/>
      <c r="AB60" s="3"/>
      <c r="AC60" s="3"/>
      <c r="AD60" s="3"/>
      <c r="AE60" s="3"/>
      <c r="AF60" s="3"/>
      <c r="AG60" s="3"/>
      <c r="AH60" s="3"/>
      <c r="AI60" s="3"/>
      <c r="AJ60" s="3"/>
      <c r="AK60" s="3"/>
      <c r="AL60" s="3"/>
      <c r="AM60" s="3"/>
      <c r="AN60" s="3"/>
      <c r="AQ60" s="46"/>
      <c r="AS60" s="3"/>
    </row>
    <row r="61" spans="2:45" ht="15.75" customHeight="1" x14ac:dyDescent="0.2">
      <c r="B61" s="1"/>
      <c r="C61" s="1"/>
      <c r="D61" s="34"/>
      <c r="E61" s="3"/>
      <c r="F61" s="3"/>
      <c r="G61" s="3"/>
      <c r="H61" s="3"/>
      <c r="I61" s="3"/>
      <c r="J61" s="3"/>
      <c r="K61" s="3"/>
      <c r="L61" s="3"/>
      <c r="M61" s="3"/>
      <c r="N61" s="4"/>
      <c r="O61" s="4"/>
      <c r="P61" s="4"/>
      <c r="Q61" s="4"/>
      <c r="R61" s="3"/>
      <c r="S61" s="3"/>
      <c r="T61" s="3"/>
      <c r="U61" s="3"/>
      <c r="V61" s="3"/>
      <c r="W61" s="3"/>
      <c r="X61" s="3"/>
      <c r="Y61" s="3"/>
      <c r="Z61" s="3"/>
      <c r="AA61" s="3"/>
      <c r="AB61" s="3"/>
      <c r="AC61" s="3"/>
      <c r="AD61" s="3"/>
      <c r="AE61" s="3"/>
      <c r="AF61" s="3"/>
      <c r="AG61" s="3"/>
      <c r="AH61" s="3"/>
      <c r="AI61" s="3"/>
      <c r="AJ61" s="3"/>
      <c r="AK61" s="3"/>
      <c r="AL61" s="3"/>
      <c r="AM61" s="3"/>
      <c r="AN61" s="3"/>
      <c r="AQ61" s="46"/>
      <c r="AS61" s="3"/>
    </row>
    <row r="62" spans="2:45" ht="15.75" customHeight="1" x14ac:dyDescent="0.2">
      <c r="B62" s="1"/>
      <c r="C62" s="1"/>
      <c r="D62" s="34"/>
      <c r="E62" s="3"/>
      <c r="F62" s="3"/>
      <c r="G62" s="3"/>
      <c r="H62" s="3"/>
      <c r="I62" s="3"/>
      <c r="J62" s="3"/>
      <c r="K62" s="3"/>
      <c r="L62" s="3"/>
      <c r="M62" s="3"/>
      <c r="N62" s="4"/>
      <c r="O62" s="4"/>
      <c r="P62" s="4"/>
      <c r="Q62" s="4"/>
      <c r="R62" s="3"/>
      <c r="S62" s="3"/>
      <c r="T62" s="3"/>
      <c r="U62" s="3"/>
      <c r="V62" s="3"/>
      <c r="W62" s="3"/>
      <c r="X62" s="3"/>
      <c r="Y62" s="3"/>
      <c r="Z62" s="3"/>
      <c r="AA62" s="3"/>
      <c r="AB62" s="3"/>
      <c r="AC62" s="3"/>
      <c r="AD62" s="3"/>
      <c r="AE62" s="3"/>
      <c r="AF62" s="3"/>
      <c r="AG62" s="3"/>
      <c r="AH62" s="3"/>
      <c r="AI62" s="3"/>
      <c r="AJ62" s="3"/>
      <c r="AK62" s="3"/>
      <c r="AL62" s="3"/>
      <c r="AM62" s="3"/>
      <c r="AN62" s="3"/>
      <c r="AQ62" s="46"/>
      <c r="AS62" s="3"/>
    </row>
    <row r="63" spans="2:45" ht="15.75" customHeight="1" x14ac:dyDescent="0.2">
      <c r="B63" s="3"/>
      <c r="C63" s="3"/>
      <c r="D63" s="34"/>
      <c r="E63" s="3"/>
      <c r="F63" s="3"/>
      <c r="G63" s="3"/>
      <c r="H63" s="3"/>
      <c r="I63" s="3"/>
      <c r="J63" s="3"/>
      <c r="K63" s="3"/>
      <c r="L63" s="3"/>
      <c r="M63" s="3"/>
      <c r="N63" s="4"/>
      <c r="O63" s="4"/>
      <c r="P63" s="4"/>
      <c r="Q63" s="4"/>
      <c r="R63" s="3"/>
      <c r="S63" s="3"/>
      <c r="T63" s="3"/>
      <c r="U63" s="3"/>
      <c r="V63" s="3"/>
      <c r="W63" s="3"/>
      <c r="X63" s="3"/>
      <c r="Y63" s="3"/>
      <c r="Z63" s="3"/>
      <c r="AA63" s="3"/>
      <c r="AB63" s="3"/>
      <c r="AC63" s="3"/>
      <c r="AD63" s="3"/>
      <c r="AE63" s="3"/>
      <c r="AF63" s="3"/>
      <c r="AG63" s="3"/>
      <c r="AH63" s="3"/>
      <c r="AI63" s="3"/>
      <c r="AJ63" s="3"/>
      <c r="AK63" s="3"/>
      <c r="AL63" s="3"/>
      <c r="AM63" s="3"/>
      <c r="AN63" s="3"/>
      <c r="AQ63" s="46"/>
      <c r="AS63" s="3"/>
    </row>
    <row r="64" spans="2:45" ht="12.75" customHeight="1" x14ac:dyDescent="0.2">
      <c r="B64" s="3"/>
      <c r="C64" s="3"/>
      <c r="D64" s="34"/>
      <c r="E64" s="3"/>
      <c r="F64" s="3"/>
      <c r="G64" s="3"/>
      <c r="H64" s="3"/>
      <c r="I64" s="3"/>
      <c r="J64" s="3"/>
      <c r="K64" s="3"/>
      <c r="L64" s="3"/>
      <c r="M64" s="3"/>
      <c r="N64" s="4"/>
      <c r="O64" s="4"/>
      <c r="P64" s="4"/>
      <c r="Q64" s="4"/>
      <c r="R64" s="3"/>
      <c r="S64" s="3"/>
      <c r="T64" s="3"/>
      <c r="U64" s="3"/>
      <c r="V64" s="3"/>
      <c r="W64" s="3"/>
      <c r="X64" s="3"/>
      <c r="Y64" s="3"/>
      <c r="Z64" s="3"/>
      <c r="AA64" s="3"/>
      <c r="AB64" s="3"/>
      <c r="AC64" s="3"/>
      <c r="AD64" s="3"/>
      <c r="AE64" s="3"/>
      <c r="AF64" s="3"/>
      <c r="AG64" s="3"/>
      <c r="AH64" s="3"/>
      <c r="AI64" s="3"/>
      <c r="AJ64" s="3"/>
      <c r="AK64" s="3"/>
      <c r="AL64" s="3"/>
      <c r="AM64" s="3"/>
      <c r="AN64" s="3"/>
      <c r="AQ64" s="46"/>
      <c r="AS64" s="3"/>
    </row>
    <row r="65" spans="2:45" ht="12.75" customHeight="1" x14ac:dyDescent="0.2">
      <c r="B65" s="19"/>
      <c r="C65" s="19"/>
      <c r="D65" s="34"/>
      <c r="E65" s="3"/>
      <c r="F65" s="3"/>
      <c r="G65" s="3"/>
      <c r="H65" s="3"/>
      <c r="I65" s="3"/>
      <c r="J65" s="3"/>
      <c r="K65" s="3"/>
      <c r="L65" s="3"/>
      <c r="M65" s="3"/>
      <c r="N65" s="4"/>
      <c r="O65" s="4"/>
      <c r="P65" s="4"/>
      <c r="Q65" s="4"/>
      <c r="R65" s="3"/>
      <c r="S65" s="3"/>
      <c r="T65" s="3"/>
      <c r="U65" s="3"/>
      <c r="V65" s="3"/>
      <c r="W65" s="3"/>
      <c r="X65" s="3"/>
      <c r="Y65" s="3"/>
      <c r="Z65" s="3"/>
      <c r="AA65" s="3"/>
      <c r="AB65" s="3"/>
      <c r="AC65" s="3"/>
      <c r="AD65" s="3"/>
      <c r="AE65" s="3"/>
      <c r="AF65" s="3"/>
      <c r="AG65" s="3"/>
      <c r="AH65" s="3"/>
      <c r="AI65" s="3"/>
      <c r="AJ65" s="3"/>
      <c r="AK65" s="3"/>
      <c r="AL65" s="3"/>
      <c r="AM65" s="3"/>
      <c r="AN65" s="3"/>
      <c r="AQ65" s="46"/>
      <c r="AS65" s="3"/>
    </row>
    <row r="66" spans="2:45" ht="12.75" customHeight="1" x14ac:dyDescent="0.2">
      <c r="B66" s="19"/>
      <c r="C66" s="19"/>
      <c r="D66" s="34"/>
      <c r="E66" s="3"/>
      <c r="F66" s="3"/>
      <c r="G66" s="3"/>
      <c r="H66" s="3"/>
      <c r="I66" s="3"/>
      <c r="J66" s="3"/>
      <c r="K66" s="3"/>
      <c r="L66" s="3"/>
      <c r="M66" s="3"/>
      <c r="N66" s="4"/>
      <c r="O66" s="4"/>
      <c r="P66" s="4"/>
      <c r="Q66" s="4"/>
      <c r="R66" s="3"/>
      <c r="S66" s="3"/>
      <c r="T66" s="3"/>
      <c r="U66" s="3"/>
      <c r="V66" s="3"/>
      <c r="W66" s="3"/>
      <c r="X66" s="3"/>
      <c r="Y66" s="3"/>
      <c r="Z66" s="3"/>
      <c r="AA66" s="3"/>
      <c r="AB66" s="3"/>
      <c r="AC66" s="3"/>
      <c r="AD66" s="3"/>
      <c r="AE66" s="3"/>
      <c r="AF66" s="3"/>
      <c r="AG66" s="3"/>
      <c r="AH66" s="3"/>
      <c r="AI66" s="3"/>
      <c r="AJ66" s="3"/>
      <c r="AK66" s="3"/>
      <c r="AL66" s="3"/>
      <c r="AM66" s="3"/>
      <c r="AN66" s="3"/>
      <c r="AQ66" s="46"/>
      <c r="AS66" s="3"/>
    </row>
    <row r="67" spans="2:45" ht="12" customHeight="1" x14ac:dyDescent="0.2">
      <c r="B67" s="1"/>
      <c r="C67" s="1"/>
      <c r="D67" s="34"/>
      <c r="E67" s="3"/>
      <c r="F67" s="3"/>
      <c r="G67" s="3"/>
      <c r="H67" s="3"/>
      <c r="I67" s="3"/>
      <c r="J67" s="3"/>
      <c r="K67" s="3"/>
      <c r="L67" s="3"/>
      <c r="M67" s="3"/>
      <c r="N67" s="4"/>
      <c r="O67" s="4"/>
      <c r="P67" s="4"/>
      <c r="Q67" s="4"/>
      <c r="R67" s="3"/>
      <c r="S67" s="3"/>
      <c r="T67" s="3"/>
      <c r="U67" s="3"/>
      <c r="V67" s="3"/>
      <c r="W67" s="3"/>
      <c r="X67" s="3"/>
      <c r="Y67" s="3"/>
      <c r="Z67" s="3"/>
      <c r="AA67" s="3"/>
      <c r="AB67" s="3"/>
      <c r="AC67" s="3"/>
      <c r="AD67" s="3"/>
      <c r="AE67" s="3"/>
      <c r="AF67" s="3"/>
      <c r="AG67" s="3"/>
      <c r="AH67" s="3"/>
      <c r="AI67" s="3"/>
      <c r="AJ67" s="3"/>
      <c r="AK67" s="3"/>
      <c r="AL67" s="3"/>
      <c r="AM67" s="3"/>
      <c r="AN67" s="3"/>
      <c r="AQ67" s="46"/>
      <c r="AS67" s="3"/>
    </row>
    <row r="68" spans="2:45" ht="12" customHeight="1" x14ac:dyDescent="0.2">
      <c r="B68" s="1"/>
      <c r="C68" s="1"/>
      <c r="D68" s="34"/>
      <c r="E68" s="3"/>
      <c r="F68" s="3"/>
      <c r="G68" s="3"/>
      <c r="H68" s="3"/>
      <c r="I68" s="3"/>
      <c r="J68" s="3"/>
      <c r="K68" s="3"/>
      <c r="L68" s="3"/>
      <c r="M68" s="3"/>
      <c r="N68" s="4"/>
      <c r="O68" s="4"/>
      <c r="P68" s="4"/>
      <c r="Q68" s="4"/>
      <c r="R68" s="3"/>
      <c r="S68" s="3"/>
      <c r="T68" s="3"/>
      <c r="U68" s="3"/>
      <c r="V68" s="3"/>
      <c r="W68" s="3"/>
      <c r="X68" s="3"/>
      <c r="Y68" s="3"/>
      <c r="Z68" s="3"/>
      <c r="AA68" s="3"/>
      <c r="AB68" s="3"/>
      <c r="AC68" s="3"/>
      <c r="AD68" s="3"/>
      <c r="AE68" s="3"/>
      <c r="AF68" s="3"/>
      <c r="AG68" s="3"/>
      <c r="AH68" s="3"/>
      <c r="AI68" s="3"/>
      <c r="AJ68" s="3"/>
      <c r="AK68" s="3"/>
      <c r="AL68" s="3"/>
      <c r="AM68" s="3"/>
      <c r="AN68" s="3"/>
      <c r="AQ68" s="46"/>
      <c r="AS68" s="3"/>
    </row>
    <row r="69" spans="2:45" ht="12" customHeight="1" x14ac:dyDescent="0.2">
      <c r="B69" s="1"/>
      <c r="C69" s="1"/>
      <c r="D69" s="34"/>
      <c r="E69" s="3"/>
      <c r="F69" s="3"/>
      <c r="G69" s="3"/>
      <c r="H69" s="3"/>
      <c r="I69" s="3"/>
      <c r="J69" s="3"/>
      <c r="K69" s="3"/>
      <c r="L69" s="3"/>
      <c r="M69" s="3"/>
      <c r="N69" s="4"/>
      <c r="O69" s="4"/>
      <c r="P69" s="4"/>
      <c r="Q69" s="4"/>
      <c r="R69" s="3"/>
      <c r="S69" s="3"/>
      <c r="T69" s="3"/>
      <c r="U69" s="3"/>
      <c r="V69" s="3"/>
      <c r="W69" s="3"/>
      <c r="X69" s="3"/>
      <c r="Y69" s="3"/>
      <c r="Z69" s="3"/>
      <c r="AA69" s="3"/>
      <c r="AB69" s="3"/>
      <c r="AC69" s="3"/>
      <c r="AD69" s="3"/>
      <c r="AE69" s="3"/>
      <c r="AF69" s="3"/>
      <c r="AG69" s="3"/>
      <c r="AH69" s="3"/>
      <c r="AI69" s="3"/>
      <c r="AJ69" s="3"/>
      <c r="AK69" s="3"/>
      <c r="AL69" s="3"/>
      <c r="AM69" s="3"/>
      <c r="AN69" s="3"/>
      <c r="AQ69" s="46"/>
      <c r="AS69" s="3"/>
    </row>
    <row r="70" spans="2:45" ht="12" customHeight="1" x14ac:dyDescent="0.2">
      <c r="B70" s="1"/>
      <c r="C70" s="1"/>
      <c r="D70" s="34"/>
      <c r="E70" s="3"/>
      <c r="F70" s="3"/>
      <c r="G70" s="3"/>
      <c r="H70" s="3"/>
      <c r="I70" s="3"/>
      <c r="J70" s="3"/>
      <c r="K70" s="3"/>
      <c r="L70" s="3"/>
      <c r="M70" s="3"/>
      <c r="N70" s="4"/>
      <c r="O70" s="4"/>
      <c r="P70" s="4"/>
      <c r="Q70" s="4"/>
      <c r="R70" s="3"/>
      <c r="S70" s="3"/>
      <c r="T70" s="3"/>
      <c r="U70" s="3"/>
      <c r="V70" s="3"/>
      <c r="W70" s="3"/>
      <c r="X70" s="3"/>
      <c r="Y70" s="3"/>
      <c r="Z70" s="3"/>
      <c r="AA70" s="3"/>
      <c r="AB70" s="3"/>
      <c r="AC70" s="3"/>
      <c r="AD70" s="3"/>
      <c r="AE70" s="3"/>
      <c r="AF70" s="3"/>
      <c r="AG70" s="3"/>
      <c r="AH70" s="3"/>
      <c r="AI70" s="3"/>
      <c r="AJ70" s="3"/>
      <c r="AK70" s="3"/>
      <c r="AL70" s="3"/>
      <c r="AM70" s="3"/>
      <c r="AN70" s="3"/>
      <c r="AQ70" s="46"/>
      <c r="AS70" s="3"/>
    </row>
    <row r="71" spans="2:45" ht="12" customHeight="1" x14ac:dyDescent="0.2">
      <c r="B71" s="1"/>
      <c r="C71" s="1"/>
      <c r="D71" s="34"/>
      <c r="E71" s="3"/>
      <c r="F71" s="3"/>
      <c r="G71" s="3"/>
      <c r="H71" s="3"/>
      <c r="I71" s="3"/>
      <c r="J71" s="3"/>
      <c r="K71" s="3"/>
      <c r="L71" s="3"/>
      <c r="M71" s="3"/>
      <c r="N71" s="4"/>
      <c r="O71" s="4"/>
      <c r="P71" s="4"/>
      <c r="Q71" s="4"/>
      <c r="R71" s="3"/>
      <c r="S71" s="3"/>
      <c r="T71" s="3"/>
      <c r="U71" s="3"/>
      <c r="V71" s="3"/>
      <c r="W71" s="3"/>
      <c r="X71" s="3"/>
      <c r="Y71" s="3"/>
      <c r="Z71" s="3"/>
      <c r="AA71" s="3"/>
      <c r="AB71" s="3"/>
      <c r="AC71" s="3"/>
      <c r="AD71" s="3"/>
      <c r="AE71" s="3"/>
      <c r="AF71" s="3"/>
      <c r="AG71" s="3"/>
      <c r="AH71" s="3"/>
      <c r="AI71" s="3"/>
      <c r="AJ71" s="3"/>
      <c r="AK71" s="3"/>
      <c r="AL71" s="3"/>
      <c r="AM71" s="3"/>
      <c r="AN71" s="3"/>
      <c r="AQ71" s="46"/>
      <c r="AS71" s="3"/>
    </row>
    <row r="72" spans="2:45" ht="12" customHeight="1" x14ac:dyDescent="0.2">
      <c r="B72" s="1"/>
      <c r="C72" s="1"/>
      <c r="D72" s="34"/>
      <c r="E72" s="3"/>
      <c r="F72" s="3"/>
      <c r="G72" s="3"/>
      <c r="H72" s="3"/>
      <c r="I72" s="3"/>
      <c r="J72" s="3"/>
      <c r="K72" s="3"/>
      <c r="L72" s="3"/>
      <c r="M72" s="3"/>
      <c r="N72" s="4"/>
      <c r="O72" s="4"/>
      <c r="P72" s="4"/>
      <c r="Q72" s="4"/>
      <c r="R72" s="3"/>
      <c r="S72" s="3"/>
      <c r="T72" s="3"/>
      <c r="U72" s="3"/>
      <c r="V72" s="3"/>
      <c r="W72" s="3"/>
      <c r="X72" s="3"/>
      <c r="Y72" s="3"/>
      <c r="Z72" s="3"/>
      <c r="AA72" s="3"/>
      <c r="AB72" s="3"/>
      <c r="AC72" s="3"/>
      <c r="AD72" s="3"/>
      <c r="AE72" s="3"/>
      <c r="AF72" s="3"/>
      <c r="AG72" s="3"/>
      <c r="AH72" s="3"/>
      <c r="AI72" s="3"/>
      <c r="AJ72" s="3"/>
      <c r="AK72" s="3"/>
      <c r="AL72" s="3"/>
      <c r="AM72" s="3"/>
      <c r="AN72" s="3"/>
      <c r="AQ72" s="46"/>
      <c r="AS72" s="3"/>
    </row>
    <row r="73" spans="2:45" ht="12" customHeight="1" x14ac:dyDescent="0.2">
      <c r="B73" s="1"/>
      <c r="C73" s="1"/>
      <c r="D73" s="34"/>
      <c r="E73" s="3"/>
      <c r="F73" s="3"/>
      <c r="G73" s="3"/>
      <c r="H73" s="3"/>
      <c r="I73" s="3"/>
      <c r="J73" s="3"/>
      <c r="K73" s="3"/>
      <c r="L73" s="3"/>
      <c r="M73" s="3"/>
      <c r="N73" s="4"/>
      <c r="O73" s="4"/>
      <c r="P73" s="4"/>
      <c r="Q73" s="4"/>
      <c r="R73" s="3"/>
      <c r="S73" s="3"/>
      <c r="T73" s="3"/>
      <c r="U73" s="3"/>
      <c r="V73" s="3"/>
      <c r="W73" s="3"/>
      <c r="X73" s="3"/>
      <c r="Y73" s="3"/>
      <c r="Z73" s="3"/>
      <c r="AA73" s="3"/>
      <c r="AB73" s="3"/>
      <c r="AC73" s="3"/>
      <c r="AD73" s="3"/>
      <c r="AE73" s="3"/>
      <c r="AF73" s="3"/>
      <c r="AG73" s="3"/>
      <c r="AH73" s="3"/>
      <c r="AI73" s="3"/>
      <c r="AJ73" s="3"/>
      <c r="AK73" s="3"/>
      <c r="AL73" s="3"/>
      <c r="AM73" s="3"/>
      <c r="AN73" s="3"/>
      <c r="AQ73" s="46"/>
      <c r="AS73" s="3"/>
    </row>
    <row r="74" spans="2:45" ht="12" customHeight="1" x14ac:dyDescent="0.2">
      <c r="B74" s="1"/>
      <c r="C74" s="1"/>
      <c r="D74" s="34"/>
      <c r="E74" s="3"/>
      <c r="F74" s="3"/>
      <c r="G74" s="3"/>
      <c r="H74" s="3"/>
      <c r="I74" s="3"/>
      <c r="J74" s="3"/>
      <c r="K74" s="3"/>
      <c r="L74" s="3"/>
      <c r="M74" s="3"/>
      <c r="N74" s="4"/>
      <c r="O74" s="4"/>
      <c r="P74" s="4"/>
      <c r="Q74" s="4"/>
      <c r="R74" s="3"/>
      <c r="S74" s="3"/>
      <c r="T74" s="3"/>
      <c r="U74" s="3"/>
      <c r="V74" s="3"/>
      <c r="W74" s="3"/>
      <c r="X74" s="3"/>
      <c r="Y74" s="3"/>
      <c r="Z74" s="3"/>
      <c r="AA74" s="3"/>
      <c r="AB74" s="3"/>
      <c r="AC74" s="3"/>
      <c r="AD74" s="3"/>
      <c r="AE74" s="3"/>
      <c r="AF74" s="3"/>
      <c r="AG74" s="3"/>
      <c r="AH74" s="3"/>
      <c r="AI74" s="3"/>
      <c r="AJ74" s="3"/>
      <c r="AK74" s="3"/>
      <c r="AL74" s="3"/>
      <c r="AM74" s="3"/>
      <c r="AN74" s="3"/>
      <c r="AQ74" s="46"/>
      <c r="AS74" s="3"/>
    </row>
    <row r="75" spans="2:45" ht="12" customHeight="1" x14ac:dyDescent="0.2">
      <c r="B75" s="1"/>
      <c r="C75" s="1"/>
      <c r="D75" s="34"/>
      <c r="E75" s="3"/>
      <c r="F75" s="3"/>
      <c r="G75" s="3"/>
      <c r="H75" s="3"/>
      <c r="I75" s="3"/>
      <c r="J75" s="3"/>
      <c r="K75" s="3"/>
      <c r="L75" s="3"/>
      <c r="M75" s="3"/>
      <c r="N75" s="4"/>
      <c r="O75" s="4"/>
      <c r="P75" s="4"/>
      <c r="Q75" s="4"/>
      <c r="R75" s="3"/>
      <c r="S75" s="3"/>
      <c r="T75" s="3"/>
      <c r="U75" s="3"/>
      <c r="V75" s="3"/>
      <c r="W75" s="3"/>
      <c r="X75" s="3"/>
      <c r="Y75" s="3"/>
      <c r="Z75" s="3"/>
      <c r="AA75" s="3"/>
      <c r="AB75" s="3"/>
      <c r="AC75" s="3"/>
      <c r="AD75" s="3"/>
      <c r="AE75" s="3"/>
      <c r="AF75" s="3"/>
      <c r="AG75" s="3"/>
      <c r="AH75" s="3"/>
      <c r="AI75" s="3"/>
      <c r="AJ75" s="3"/>
      <c r="AK75" s="3"/>
      <c r="AL75" s="3"/>
      <c r="AM75" s="3"/>
      <c r="AN75" s="3"/>
      <c r="AQ75" s="46"/>
      <c r="AS75" s="3"/>
    </row>
    <row r="76" spans="2:45" ht="12" customHeight="1" x14ac:dyDescent="0.2">
      <c r="B76" s="1"/>
      <c r="C76" s="1"/>
      <c r="D76" s="34"/>
      <c r="E76" s="3"/>
      <c r="F76" s="3"/>
      <c r="G76" s="3"/>
      <c r="H76" s="3"/>
      <c r="I76" s="3"/>
      <c r="J76" s="3"/>
      <c r="K76" s="3"/>
      <c r="L76" s="3"/>
      <c r="M76" s="3"/>
      <c r="N76" s="4"/>
      <c r="O76" s="4"/>
      <c r="P76" s="4"/>
      <c r="Q76" s="4"/>
      <c r="R76" s="3"/>
      <c r="S76" s="3"/>
      <c r="T76" s="3"/>
      <c r="U76" s="3"/>
      <c r="V76" s="3"/>
      <c r="W76" s="3"/>
      <c r="X76" s="3"/>
      <c r="Y76" s="3"/>
      <c r="Z76" s="3"/>
      <c r="AA76" s="3"/>
      <c r="AB76" s="3"/>
      <c r="AC76" s="3"/>
      <c r="AD76" s="3"/>
      <c r="AE76" s="3"/>
      <c r="AF76" s="3"/>
      <c r="AG76" s="3"/>
      <c r="AH76" s="3"/>
      <c r="AI76" s="3"/>
      <c r="AJ76" s="3"/>
      <c r="AK76" s="3"/>
      <c r="AL76" s="3"/>
      <c r="AM76" s="3"/>
      <c r="AN76" s="3"/>
      <c r="AQ76" s="46"/>
      <c r="AS76" s="3"/>
    </row>
    <row r="77" spans="2:45" ht="12" customHeight="1" x14ac:dyDescent="0.2">
      <c r="B77" s="1"/>
      <c r="C77" s="1"/>
      <c r="D77" s="34"/>
      <c r="E77" s="3"/>
      <c r="F77" s="3"/>
      <c r="G77" s="3"/>
      <c r="H77" s="3"/>
      <c r="I77" s="3"/>
      <c r="J77" s="3"/>
      <c r="K77" s="3"/>
      <c r="L77" s="3"/>
      <c r="M77" s="3"/>
      <c r="N77" s="4"/>
      <c r="O77" s="4"/>
      <c r="P77" s="4"/>
      <c r="Q77" s="4"/>
      <c r="R77" s="3"/>
      <c r="S77" s="3"/>
      <c r="T77" s="3"/>
      <c r="U77" s="3"/>
      <c r="V77" s="3"/>
      <c r="W77" s="3"/>
      <c r="X77" s="3"/>
      <c r="Y77" s="3"/>
      <c r="Z77" s="3"/>
      <c r="AA77" s="3"/>
      <c r="AB77" s="3"/>
      <c r="AC77" s="3"/>
      <c r="AD77" s="3"/>
      <c r="AE77" s="3"/>
      <c r="AF77" s="3"/>
      <c r="AG77" s="3"/>
      <c r="AH77" s="3"/>
      <c r="AI77" s="3"/>
      <c r="AJ77" s="3"/>
      <c r="AK77" s="3"/>
      <c r="AL77" s="3"/>
      <c r="AM77" s="3"/>
      <c r="AN77" s="3"/>
      <c r="AQ77" s="46"/>
      <c r="AS77" s="3"/>
    </row>
    <row r="78" spans="2:45" ht="12" customHeight="1" x14ac:dyDescent="0.2">
      <c r="B78" s="1"/>
      <c r="C78" s="1"/>
      <c r="D78" s="34"/>
      <c r="E78" s="3"/>
      <c r="F78" s="3"/>
      <c r="G78" s="3"/>
      <c r="H78" s="3"/>
      <c r="I78" s="3"/>
      <c r="J78" s="3"/>
      <c r="K78" s="3"/>
      <c r="L78" s="3"/>
      <c r="M78" s="3"/>
      <c r="N78" s="4"/>
      <c r="O78" s="4"/>
      <c r="P78" s="4"/>
      <c r="Q78" s="4"/>
      <c r="R78" s="3"/>
      <c r="S78" s="3"/>
      <c r="T78" s="3"/>
      <c r="U78" s="3"/>
      <c r="V78" s="3"/>
      <c r="W78" s="3"/>
      <c r="X78" s="3"/>
      <c r="Y78" s="3"/>
      <c r="Z78" s="3"/>
      <c r="AA78" s="3"/>
      <c r="AB78" s="3"/>
      <c r="AC78" s="3"/>
      <c r="AD78" s="3"/>
      <c r="AE78" s="3"/>
      <c r="AF78" s="3"/>
      <c r="AG78" s="3"/>
      <c r="AH78" s="3"/>
      <c r="AI78" s="3"/>
      <c r="AJ78" s="3"/>
      <c r="AK78" s="3"/>
      <c r="AL78" s="3"/>
      <c r="AM78" s="3"/>
      <c r="AN78" s="3"/>
      <c r="AQ78" s="46"/>
      <c r="AS78" s="3"/>
    </row>
    <row r="79" spans="2:45" ht="12" customHeight="1" x14ac:dyDescent="0.2">
      <c r="B79" s="1"/>
      <c r="C79" s="1"/>
      <c r="D79" s="34"/>
      <c r="E79" s="3"/>
      <c r="F79" s="3"/>
      <c r="G79" s="3"/>
      <c r="H79" s="3"/>
      <c r="I79" s="3"/>
      <c r="J79" s="3"/>
      <c r="K79" s="3"/>
      <c r="L79" s="3"/>
      <c r="M79" s="3"/>
      <c r="N79" s="4"/>
      <c r="O79" s="4"/>
      <c r="P79" s="4"/>
      <c r="Q79" s="4"/>
      <c r="R79" s="3"/>
      <c r="S79" s="3"/>
      <c r="T79" s="3"/>
      <c r="U79" s="3"/>
      <c r="V79" s="3"/>
      <c r="W79" s="3"/>
      <c r="X79" s="3"/>
      <c r="Y79" s="3"/>
      <c r="Z79" s="3"/>
      <c r="AA79" s="3"/>
      <c r="AB79" s="3"/>
      <c r="AC79" s="3"/>
      <c r="AD79" s="3"/>
      <c r="AE79" s="3"/>
      <c r="AF79" s="3"/>
      <c r="AG79" s="3"/>
      <c r="AH79" s="3"/>
      <c r="AI79" s="3"/>
      <c r="AJ79" s="3"/>
      <c r="AK79" s="3"/>
      <c r="AL79" s="3"/>
      <c r="AM79" s="3"/>
      <c r="AN79" s="3"/>
      <c r="AQ79" s="46"/>
      <c r="AS79" s="3"/>
    </row>
    <row r="80" spans="2:45" ht="12" customHeight="1" x14ac:dyDescent="0.2">
      <c r="B80" s="1"/>
      <c r="C80" s="1"/>
      <c r="D80" s="34"/>
      <c r="E80" s="3"/>
      <c r="F80" s="3"/>
      <c r="G80" s="3"/>
      <c r="H80" s="3"/>
      <c r="I80" s="3"/>
      <c r="J80" s="3"/>
      <c r="K80" s="3"/>
      <c r="L80" s="3"/>
      <c r="M80" s="3"/>
      <c r="N80" s="4"/>
      <c r="O80" s="4"/>
      <c r="P80" s="4"/>
      <c r="Q80" s="4"/>
      <c r="R80" s="3"/>
      <c r="S80" s="3"/>
      <c r="T80" s="3"/>
      <c r="U80" s="3"/>
      <c r="V80" s="3"/>
      <c r="W80" s="3"/>
      <c r="X80" s="3"/>
      <c r="Y80" s="3"/>
      <c r="Z80" s="3"/>
      <c r="AA80" s="3"/>
      <c r="AB80" s="3"/>
      <c r="AC80" s="3"/>
      <c r="AD80" s="3"/>
      <c r="AE80" s="3"/>
      <c r="AF80" s="3"/>
      <c r="AG80" s="3"/>
      <c r="AH80" s="3"/>
      <c r="AI80" s="3"/>
      <c r="AJ80" s="3"/>
      <c r="AK80" s="3"/>
      <c r="AL80" s="3"/>
      <c r="AM80" s="3"/>
      <c r="AN80" s="3"/>
      <c r="AQ80" s="46"/>
      <c r="AS80" s="3"/>
    </row>
    <row r="81" spans="2:94" ht="12" customHeight="1" x14ac:dyDescent="0.2">
      <c r="B81" s="1"/>
      <c r="C81" s="1"/>
      <c r="D81" s="34"/>
      <c r="E81" s="3"/>
      <c r="F81" s="3"/>
      <c r="G81" s="3"/>
      <c r="H81" s="3"/>
      <c r="I81" s="3"/>
      <c r="J81" s="3"/>
      <c r="K81" s="3"/>
      <c r="L81" s="3"/>
      <c r="M81" s="3"/>
      <c r="N81" s="4"/>
      <c r="O81" s="4"/>
      <c r="P81" s="4"/>
      <c r="Q81" s="4"/>
      <c r="R81" s="3"/>
      <c r="S81" s="3"/>
      <c r="T81" s="3"/>
      <c r="U81" s="3"/>
      <c r="V81" s="3"/>
      <c r="W81" s="3"/>
      <c r="X81" s="3"/>
      <c r="Y81" s="3"/>
      <c r="Z81" s="3"/>
      <c r="AA81" s="3"/>
      <c r="AB81" s="3"/>
      <c r="AC81" s="3"/>
      <c r="AD81" s="3"/>
      <c r="AE81" s="3"/>
      <c r="AF81" s="3"/>
      <c r="AG81" s="3"/>
      <c r="AH81" s="3"/>
      <c r="AI81" s="3"/>
      <c r="AJ81" s="3"/>
      <c r="AK81" s="3"/>
      <c r="AL81" s="3"/>
      <c r="AM81" s="3"/>
      <c r="AN81" s="3"/>
      <c r="AQ81" s="46"/>
      <c r="AS81" s="3"/>
      <c r="CB81" s="4"/>
      <c r="CC81" s="4"/>
      <c r="CD81" s="4"/>
      <c r="CE81" s="4"/>
      <c r="CF81" s="4"/>
      <c r="CG81" s="4"/>
      <c r="CH81" s="4"/>
      <c r="CI81" s="4"/>
      <c r="CJ81" s="4"/>
      <c r="CK81" s="4"/>
    </row>
    <row r="82" spans="2:94" ht="12" customHeight="1" x14ac:dyDescent="0.2">
      <c r="B82" s="1"/>
      <c r="C82" s="1"/>
      <c r="D82" s="34"/>
      <c r="E82" s="3"/>
      <c r="F82" s="3"/>
      <c r="G82" s="3"/>
      <c r="H82" s="3"/>
      <c r="I82" s="3"/>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R82" s="45"/>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5"/>
      <c r="BS82" s="4"/>
      <c r="BT82" s="4"/>
      <c r="BU82" s="4"/>
      <c r="BV82" s="4"/>
      <c r="BW82" s="4"/>
      <c r="BX82" s="4"/>
      <c r="BY82" s="4"/>
      <c r="BZ82" s="4"/>
      <c r="CA82" s="4"/>
      <c r="CB82" s="4"/>
      <c r="CC82" s="4"/>
      <c r="CD82" s="4"/>
      <c r="CE82" s="4"/>
      <c r="CF82" s="4"/>
      <c r="CG82" s="4"/>
      <c r="CH82" s="4"/>
      <c r="CI82" s="4"/>
      <c r="CJ82" s="4"/>
      <c r="CK82" s="4"/>
      <c r="CL82" s="4"/>
      <c r="CM82" s="4"/>
      <c r="CN82" s="4"/>
      <c r="CO82" s="4"/>
      <c r="CP82" s="4"/>
    </row>
    <row r="83" spans="2:94" ht="12" customHeight="1" x14ac:dyDescent="0.2">
      <c r="B83" s="1"/>
      <c r="C83" s="1"/>
      <c r="D83" s="34"/>
      <c r="E83" s="3"/>
      <c r="F83" s="3"/>
      <c r="G83" s="3"/>
      <c r="H83" s="3"/>
      <c r="I83" s="3"/>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R83" s="45"/>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5"/>
      <c r="BS83" s="4"/>
      <c r="BT83" s="4"/>
      <c r="BU83" s="4"/>
      <c r="BV83" s="4"/>
      <c r="BW83" s="4"/>
      <c r="BX83" s="4"/>
      <c r="BY83" s="4"/>
      <c r="BZ83" s="4"/>
      <c r="CA83" s="4"/>
      <c r="CB83" s="4"/>
      <c r="CC83" s="4"/>
      <c r="CD83" s="4"/>
      <c r="CE83" s="4"/>
      <c r="CF83" s="4"/>
      <c r="CG83" s="4"/>
      <c r="CH83" s="4"/>
      <c r="CI83" s="4"/>
      <c r="CJ83" s="4"/>
      <c r="CK83" s="4"/>
      <c r="CL83" s="4"/>
      <c r="CM83" s="4"/>
      <c r="CN83" s="4"/>
      <c r="CO83" s="4"/>
      <c r="CP83" s="4"/>
    </row>
    <row r="84" spans="2:94" ht="12" customHeight="1" x14ac:dyDescent="0.2">
      <c r="B84" s="1"/>
      <c r="C84" s="1"/>
      <c r="D84" s="34"/>
      <c r="E84" s="3"/>
      <c r="F84" s="3"/>
      <c r="G84" s="3"/>
      <c r="H84" s="3"/>
      <c r="I84" s="3"/>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R84" s="45"/>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5"/>
      <c r="BS84" s="4"/>
      <c r="BT84" s="4"/>
      <c r="BU84" s="4"/>
      <c r="BV84" s="4"/>
      <c r="BW84" s="4"/>
      <c r="BX84" s="4"/>
      <c r="BY84" s="4"/>
      <c r="BZ84" s="4"/>
      <c r="CA84" s="4"/>
      <c r="CB84" s="4"/>
      <c r="CC84" s="4"/>
      <c r="CD84" s="4"/>
      <c r="CE84" s="4"/>
      <c r="CF84" s="4"/>
      <c r="CG84" s="4"/>
      <c r="CH84" s="4"/>
      <c r="CI84" s="4"/>
      <c r="CJ84" s="4"/>
      <c r="CK84" s="4"/>
      <c r="CL84" s="4"/>
      <c r="CM84" s="4"/>
      <c r="CN84" s="4"/>
      <c r="CO84" s="4"/>
      <c r="CP84" s="4"/>
    </row>
    <row r="85" spans="2:94" ht="12" customHeight="1" x14ac:dyDescent="0.2">
      <c r="B85" s="1"/>
      <c r="C85" s="1"/>
      <c r="D85" s="34"/>
      <c r="E85" s="3"/>
      <c r="F85" s="3"/>
      <c r="G85" s="3"/>
      <c r="H85" s="3"/>
      <c r="I85" s="3"/>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R85" s="45"/>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5"/>
      <c r="BS85" s="4"/>
      <c r="BT85" s="4"/>
      <c r="BU85" s="4"/>
      <c r="BV85" s="4"/>
      <c r="BW85" s="4"/>
      <c r="BX85" s="4"/>
      <c r="BY85" s="4"/>
      <c r="BZ85" s="4"/>
      <c r="CA85" s="4"/>
      <c r="CB85" s="4"/>
      <c r="CC85" s="4"/>
      <c r="CD85" s="4"/>
      <c r="CE85" s="4"/>
      <c r="CF85" s="4"/>
      <c r="CG85" s="4"/>
      <c r="CH85" s="4"/>
      <c r="CI85" s="4"/>
      <c r="CJ85" s="4"/>
      <c r="CK85" s="4"/>
      <c r="CL85" s="4"/>
      <c r="CM85" s="4"/>
      <c r="CN85" s="4"/>
      <c r="CO85" s="4"/>
      <c r="CP85" s="4"/>
    </row>
    <row r="86" spans="2:94" ht="12" customHeight="1" x14ac:dyDescent="0.2">
      <c r="B86" s="1"/>
      <c r="C86" s="1"/>
      <c r="D86" s="34"/>
      <c r="E86" s="3"/>
      <c r="F86" s="3"/>
      <c r="G86" s="3"/>
      <c r="H86" s="3"/>
      <c r="I86" s="3"/>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R86" s="45"/>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5"/>
      <c r="BS86" s="4"/>
      <c r="BT86" s="4"/>
      <c r="BU86" s="4"/>
      <c r="BV86" s="4"/>
      <c r="BW86" s="4"/>
      <c r="BX86" s="4"/>
      <c r="BY86" s="4"/>
      <c r="BZ86" s="4"/>
      <c r="CA86" s="4"/>
      <c r="CB86" s="4"/>
      <c r="CC86" s="4"/>
      <c r="CD86" s="4"/>
      <c r="CE86" s="4"/>
      <c r="CF86" s="4"/>
      <c r="CG86" s="4"/>
      <c r="CH86" s="4"/>
      <c r="CI86" s="4"/>
      <c r="CJ86" s="4"/>
      <c r="CK86" s="4"/>
      <c r="CL86" s="4"/>
      <c r="CM86" s="4"/>
      <c r="CN86" s="4"/>
      <c r="CO86" s="4"/>
      <c r="CP86" s="4"/>
    </row>
    <row r="87" spans="2:94" ht="12" customHeight="1" x14ac:dyDescent="0.2">
      <c r="B87" s="1"/>
      <c r="C87" s="1"/>
      <c r="D87" s="34"/>
      <c r="E87" s="3"/>
      <c r="F87" s="3"/>
      <c r="G87" s="3"/>
      <c r="H87" s="3"/>
      <c r="I87" s="3"/>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R87" s="45"/>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5"/>
      <c r="BS87" s="4"/>
      <c r="BT87" s="4"/>
      <c r="BU87" s="4"/>
      <c r="BV87" s="4"/>
      <c r="BW87" s="4"/>
      <c r="BX87" s="4"/>
      <c r="BY87" s="4"/>
      <c r="BZ87" s="4"/>
      <c r="CA87" s="4"/>
      <c r="CB87" s="4"/>
      <c r="CC87" s="4"/>
      <c r="CD87" s="4"/>
      <c r="CE87" s="4"/>
      <c r="CF87" s="4"/>
      <c r="CG87" s="4"/>
      <c r="CH87" s="4"/>
      <c r="CI87" s="4"/>
      <c r="CJ87" s="4"/>
      <c r="CK87" s="4"/>
      <c r="CL87" s="4"/>
      <c r="CM87" s="4"/>
      <c r="CN87" s="4"/>
      <c r="CO87" s="4"/>
      <c r="CP87" s="4"/>
    </row>
    <row r="88" spans="2:94" ht="12" customHeight="1" x14ac:dyDescent="0.2">
      <c r="B88" s="1"/>
      <c r="C88" s="1"/>
      <c r="D88" s="34"/>
      <c r="E88" s="3"/>
      <c r="F88" s="3"/>
      <c r="G88" s="3"/>
      <c r="H88" s="3"/>
      <c r="I88" s="3"/>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R88" s="45"/>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5"/>
      <c r="BS88" s="4"/>
      <c r="BT88" s="4"/>
      <c r="BU88" s="4"/>
      <c r="BV88" s="4"/>
      <c r="BW88" s="4"/>
      <c r="BX88" s="4"/>
      <c r="BY88" s="4"/>
      <c r="BZ88" s="4"/>
      <c r="CA88" s="4"/>
      <c r="CB88" s="4"/>
      <c r="CC88" s="4"/>
      <c r="CD88" s="4"/>
      <c r="CE88" s="4"/>
      <c r="CF88" s="4"/>
      <c r="CG88" s="4"/>
      <c r="CH88" s="4"/>
      <c r="CI88" s="4"/>
      <c r="CJ88" s="4"/>
      <c r="CK88" s="4"/>
      <c r="CL88" s="4"/>
      <c r="CM88" s="4"/>
      <c r="CN88" s="4"/>
      <c r="CO88" s="4"/>
      <c r="CP88" s="4"/>
    </row>
    <row r="89" spans="2:94" ht="12" customHeight="1" x14ac:dyDescent="0.2">
      <c r="B89" s="1"/>
      <c r="C89" s="1"/>
      <c r="D89" s="34"/>
      <c r="E89" s="3"/>
      <c r="F89" s="3"/>
      <c r="G89" s="3"/>
      <c r="H89" s="3"/>
      <c r="I89" s="3"/>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R89" s="45"/>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5"/>
      <c r="BS89" s="4"/>
      <c r="BT89" s="4"/>
      <c r="BU89" s="4"/>
      <c r="BV89" s="4"/>
      <c r="BW89" s="4"/>
      <c r="BX89" s="4"/>
      <c r="BY89" s="4"/>
      <c r="BZ89" s="4"/>
      <c r="CA89" s="4"/>
      <c r="CB89" s="4"/>
      <c r="CC89" s="4"/>
      <c r="CD89" s="4"/>
      <c r="CE89" s="4"/>
      <c r="CF89" s="4"/>
      <c r="CG89" s="4"/>
      <c r="CH89" s="4"/>
      <c r="CI89" s="4"/>
      <c r="CJ89" s="4"/>
      <c r="CK89" s="4"/>
      <c r="CL89" s="4"/>
      <c r="CM89" s="4"/>
      <c r="CN89" s="4"/>
      <c r="CO89" s="4"/>
      <c r="CP89" s="4"/>
    </row>
    <row r="90" spans="2:94" ht="12" customHeight="1" x14ac:dyDescent="0.2">
      <c r="B90" s="1"/>
      <c r="C90" s="1"/>
      <c r="D90" s="34"/>
      <c r="E90" s="3"/>
      <c r="F90" s="3"/>
      <c r="G90" s="3"/>
      <c r="H90" s="3"/>
      <c r="I90" s="3"/>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R90" s="45"/>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5"/>
      <c r="BS90" s="4"/>
      <c r="BT90" s="4"/>
      <c r="BU90" s="4"/>
      <c r="BV90" s="4"/>
      <c r="BW90" s="4"/>
      <c r="BX90" s="4"/>
      <c r="BY90" s="4"/>
      <c r="BZ90" s="4"/>
      <c r="CA90" s="4"/>
      <c r="CB90" s="4"/>
      <c r="CC90" s="4"/>
      <c r="CD90" s="4"/>
      <c r="CE90" s="4"/>
      <c r="CF90" s="4"/>
      <c r="CG90" s="4"/>
      <c r="CH90" s="4"/>
      <c r="CI90" s="4"/>
      <c r="CJ90" s="4"/>
      <c r="CK90" s="4"/>
      <c r="CL90" s="4"/>
      <c r="CM90" s="4"/>
      <c r="CN90" s="4"/>
      <c r="CO90" s="4"/>
      <c r="CP90" s="4"/>
    </row>
    <row r="91" spans="2:94" s="4" customFormat="1" ht="12" customHeight="1" x14ac:dyDescent="0.2">
      <c r="B91" s="1"/>
      <c r="C91" s="1"/>
      <c r="D91" s="34"/>
      <c r="AQ91" s="45"/>
      <c r="AR91" s="45"/>
      <c r="BR91" s="45"/>
    </row>
    <row r="92" spans="2:94" s="4" customFormat="1" ht="12" customHeight="1" x14ac:dyDescent="0.2">
      <c r="B92" s="1"/>
      <c r="C92" s="1"/>
      <c r="D92" s="34"/>
      <c r="AQ92" s="45"/>
      <c r="AR92" s="45"/>
      <c r="BR92" s="45"/>
    </row>
    <row r="93" spans="2:94" s="4" customFormat="1" ht="12" customHeight="1" x14ac:dyDescent="0.2">
      <c r="B93" s="1"/>
      <c r="C93" s="1"/>
      <c r="D93" s="34"/>
      <c r="AQ93" s="45"/>
      <c r="AR93" s="45"/>
      <c r="BR93" s="45"/>
    </row>
    <row r="94" spans="2:94" s="4" customFormat="1" ht="12" customHeight="1" x14ac:dyDescent="0.2">
      <c r="B94" s="1"/>
      <c r="C94" s="1"/>
      <c r="D94" s="34"/>
      <c r="AQ94" s="45"/>
      <c r="AR94" s="45"/>
      <c r="BR94" s="45"/>
    </row>
    <row r="95" spans="2:94" s="4" customFormat="1" ht="12" customHeight="1" x14ac:dyDescent="0.2">
      <c r="B95" s="1"/>
      <c r="C95" s="1"/>
      <c r="D95" s="34"/>
      <c r="AQ95" s="45"/>
      <c r="AR95" s="45"/>
      <c r="BR95" s="45"/>
    </row>
    <row r="96" spans="2:94" s="4" customFormat="1" ht="12" customHeight="1" x14ac:dyDescent="0.2">
      <c r="B96" s="2"/>
      <c r="C96" s="2"/>
      <c r="D96" s="34"/>
      <c r="AQ96" s="45"/>
      <c r="AR96" s="45"/>
      <c r="BR96" s="45"/>
    </row>
    <row r="97" spans="2:94" s="4" customFormat="1" ht="12" customHeight="1" x14ac:dyDescent="0.2">
      <c r="B97" s="2"/>
      <c r="C97" s="2"/>
      <c r="D97" s="34"/>
      <c r="AQ97" s="45"/>
      <c r="AR97" s="45"/>
      <c r="BR97" s="45"/>
    </row>
    <row r="98" spans="2:94" s="4" customFormat="1" ht="12" customHeight="1" x14ac:dyDescent="0.2">
      <c r="B98" s="2"/>
      <c r="C98" s="2"/>
      <c r="D98" s="34"/>
      <c r="AQ98" s="45"/>
      <c r="AR98" s="45"/>
      <c r="BR98" s="45"/>
    </row>
    <row r="99" spans="2:94" s="4" customFormat="1" ht="12" customHeight="1" x14ac:dyDescent="0.2">
      <c r="B99" s="2"/>
      <c r="C99" s="2"/>
      <c r="D99" s="34"/>
      <c r="AQ99" s="45"/>
      <c r="AR99" s="45"/>
      <c r="BR99" s="45"/>
    </row>
    <row r="100" spans="2:94" s="4" customFormat="1" ht="12" customHeight="1" x14ac:dyDescent="0.2">
      <c r="B100" s="2"/>
      <c r="C100" s="2"/>
      <c r="D100" s="34"/>
      <c r="AQ100" s="45"/>
      <c r="AR100" s="45"/>
      <c r="BR100" s="45"/>
    </row>
    <row r="101" spans="2:94" s="4" customFormat="1" ht="12" customHeight="1" x14ac:dyDescent="0.2">
      <c r="B101" s="2"/>
      <c r="C101" s="2"/>
      <c r="D101" s="34"/>
      <c r="AQ101" s="45"/>
      <c r="AR101" s="45"/>
      <c r="BR101" s="45"/>
    </row>
    <row r="102" spans="2:94" s="4" customFormat="1" ht="12" customHeight="1" x14ac:dyDescent="0.2">
      <c r="B102" s="2"/>
      <c r="C102" s="2"/>
      <c r="D102" s="34"/>
      <c r="J102" s="1"/>
      <c r="K102" s="1"/>
      <c r="L102" s="1"/>
      <c r="M102" s="1"/>
      <c r="N102" s="30"/>
      <c r="O102" s="30"/>
      <c r="P102" s="30"/>
      <c r="Q102" s="31"/>
      <c r="R102" s="11"/>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3"/>
      <c r="AP102" s="16"/>
      <c r="AQ102" s="45"/>
      <c r="AR102" s="46"/>
      <c r="AS102" s="18"/>
      <c r="AT102" s="17"/>
      <c r="AU102" s="3"/>
      <c r="AV102" s="3"/>
      <c r="AW102" s="3"/>
      <c r="AX102" s="3"/>
      <c r="AZ102" s="3"/>
      <c r="BR102" s="45"/>
    </row>
    <row r="103" spans="2:94" s="4" customFormat="1" ht="12" customHeight="1" x14ac:dyDescent="0.2">
      <c r="B103" s="2"/>
      <c r="C103" s="2"/>
      <c r="D103" s="34"/>
      <c r="J103" s="2"/>
      <c r="K103" s="2"/>
      <c r="L103" s="2"/>
      <c r="M103" s="2"/>
      <c r="N103" s="38"/>
      <c r="O103" s="38"/>
      <c r="P103" s="38"/>
      <c r="Q103" s="30"/>
      <c r="R103" s="1"/>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3"/>
      <c r="AP103" s="16"/>
      <c r="AQ103" s="45"/>
      <c r="AR103" s="46"/>
      <c r="AS103" s="18"/>
      <c r="AT103" s="17"/>
      <c r="AU103" s="3"/>
      <c r="AV103" s="3"/>
      <c r="AW103" s="3"/>
      <c r="AX103" s="3"/>
      <c r="AZ103" s="3"/>
      <c r="BR103" s="45"/>
    </row>
    <row r="104" spans="2:94" s="4" customFormat="1" ht="12" customHeight="1" x14ac:dyDescent="0.2">
      <c r="B104" s="2"/>
      <c r="C104" s="2"/>
      <c r="D104" s="34"/>
      <c r="J104" s="2"/>
      <c r="K104" s="2"/>
      <c r="L104" s="2"/>
      <c r="M104" s="2"/>
      <c r="N104" s="38"/>
      <c r="O104" s="38"/>
      <c r="P104" s="38"/>
      <c r="Q104" s="30"/>
      <c r="R104" s="1"/>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3"/>
      <c r="AP104" s="16"/>
      <c r="AQ104" s="45"/>
      <c r="AR104" s="46"/>
      <c r="AS104" s="18"/>
      <c r="AT104" s="17"/>
      <c r="AU104" s="3"/>
      <c r="AV104" s="3"/>
      <c r="AW104" s="3"/>
      <c r="AX104" s="3"/>
      <c r="AZ104" s="3"/>
      <c r="BR104" s="45"/>
    </row>
    <row r="105" spans="2:94" s="4" customFormat="1" ht="12" customHeight="1" x14ac:dyDescent="0.2">
      <c r="B105" s="2"/>
      <c r="C105" s="2"/>
      <c r="D105" s="34"/>
      <c r="J105" s="2"/>
      <c r="K105" s="2"/>
      <c r="L105" s="2"/>
      <c r="M105" s="2"/>
      <c r="N105" s="38"/>
      <c r="O105" s="38"/>
      <c r="P105" s="38"/>
      <c r="Q105" s="30"/>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3"/>
      <c r="AP105" s="16"/>
      <c r="AQ105" s="45"/>
      <c r="AR105" s="46"/>
      <c r="AS105" s="18"/>
      <c r="AT105" s="17"/>
      <c r="AU105" s="3"/>
      <c r="AV105" s="3"/>
      <c r="AW105" s="3"/>
      <c r="AX105" s="3"/>
      <c r="AZ105" s="3"/>
      <c r="BR105" s="45"/>
    </row>
    <row r="106" spans="2:94" s="4" customFormat="1" ht="12" customHeight="1" x14ac:dyDescent="0.2">
      <c r="B106" s="2"/>
      <c r="C106" s="2"/>
      <c r="D106" s="34"/>
      <c r="J106" s="2"/>
      <c r="K106" s="2"/>
      <c r="L106" s="2"/>
      <c r="M106" s="2"/>
      <c r="N106" s="38"/>
      <c r="O106" s="38"/>
      <c r="P106" s="38"/>
      <c r="Q106" s="30"/>
      <c r="R106" s="1"/>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3"/>
      <c r="AP106" s="16"/>
      <c r="AQ106" s="45"/>
      <c r="AR106" s="46"/>
      <c r="AS106" s="18"/>
      <c r="AT106" s="17"/>
      <c r="AU106" s="3"/>
      <c r="AV106" s="3"/>
      <c r="AW106" s="3"/>
      <c r="AX106" s="3"/>
      <c r="AZ106" s="3"/>
      <c r="BR106" s="45"/>
    </row>
    <row r="107" spans="2:94" s="4" customFormat="1" ht="12" customHeight="1" x14ac:dyDescent="0.2">
      <c r="B107" s="1"/>
      <c r="C107" s="1"/>
      <c r="D107" s="34"/>
      <c r="J107" s="2"/>
      <c r="K107" s="2"/>
      <c r="L107" s="2"/>
      <c r="M107" s="2"/>
      <c r="N107" s="38"/>
      <c r="O107" s="38"/>
      <c r="P107" s="38"/>
      <c r="Q107" s="30"/>
      <c r="R107" s="1"/>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3"/>
      <c r="AP107" s="5"/>
      <c r="AQ107" s="45"/>
      <c r="AR107" s="46"/>
      <c r="AS107" s="18"/>
      <c r="AT107" s="3"/>
      <c r="AU107" s="3"/>
      <c r="AV107" s="3"/>
      <c r="AW107" s="3"/>
      <c r="AX107" s="3"/>
      <c r="AZ107" s="3"/>
      <c r="BR107" s="45"/>
      <c r="CB107" s="3"/>
      <c r="CC107" s="3"/>
      <c r="CD107" s="3"/>
      <c r="CE107" s="3"/>
      <c r="CF107" s="3"/>
      <c r="CG107" s="3"/>
      <c r="CH107" s="3"/>
      <c r="CI107" s="3"/>
      <c r="CJ107" s="3"/>
      <c r="CK107" s="3"/>
    </row>
    <row r="108" spans="2:94" s="4" customFormat="1" ht="12" customHeight="1" x14ac:dyDescent="0.2">
      <c r="B108" s="1"/>
      <c r="C108" s="1"/>
      <c r="D108" s="34"/>
      <c r="J108" s="2"/>
      <c r="K108" s="2"/>
      <c r="L108" s="2"/>
      <c r="M108" s="2"/>
      <c r="N108" s="38"/>
      <c r="O108" s="38"/>
      <c r="P108" s="38"/>
      <c r="Q108" s="30"/>
      <c r="R108" s="1"/>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3"/>
      <c r="AP108" s="3"/>
      <c r="AQ108" s="45"/>
      <c r="AR108" s="46"/>
      <c r="AS108" s="18"/>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46"/>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row>
    <row r="109" spans="2:94" s="4" customFormat="1" ht="12" customHeight="1" x14ac:dyDescent="0.2">
      <c r="B109" s="1"/>
      <c r="C109" s="1"/>
      <c r="D109" s="34"/>
      <c r="J109" s="2"/>
      <c r="K109" s="2"/>
      <c r="L109" s="2"/>
      <c r="M109" s="2"/>
      <c r="N109" s="38"/>
      <c r="O109" s="38"/>
      <c r="P109" s="38"/>
      <c r="Q109" s="30"/>
      <c r="R109" s="1"/>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3"/>
      <c r="AP109" s="3"/>
      <c r="AQ109" s="45"/>
      <c r="AR109" s="46"/>
      <c r="AS109" s="18"/>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46"/>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row>
    <row r="110" spans="2:94" s="4" customFormat="1" ht="12" customHeight="1" x14ac:dyDescent="0.2">
      <c r="B110" s="1"/>
      <c r="C110" s="1"/>
      <c r="D110" s="34"/>
      <c r="J110" s="2"/>
      <c r="K110" s="2"/>
      <c r="L110" s="2"/>
      <c r="M110" s="2"/>
      <c r="N110" s="38"/>
      <c r="O110" s="38"/>
      <c r="P110" s="38"/>
      <c r="Q110" s="30"/>
      <c r="R110" s="1"/>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3"/>
      <c r="AP110" s="3"/>
      <c r="AQ110" s="45"/>
      <c r="AR110" s="46"/>
      <c r="AS110" s="18"/>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46"/>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row>
    <row r="111" spans="2:94" s="4" customFormat="1" ht="12" customHeight="1" x14ac:dyDescent="0.2">
      <c r="B111" s="1"/>
      <c r="C111" s="1"/>
      <c r="D111" s="20"/>
      <c r="E111" s="1"/>
      <c r="F111" s="1"/>
      <c r="G111" s="1"/>
      <c r="H111" s="1"/>
      <c r="I111" s="1"/>
      <c r="J111" s="2"/>
      <c r="K111" s="2"/>
      <c r="L111" s="2"/>
      <c r="M111" s="2"/>
      <c r="N111" s="38"/>
      <c r="O111" s="38"/>
      <c r="P111" s="38"/>
      <c r="Q111" s="30"/>
      <c r="R111" s="1"/>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3"/>
      <c r="AP111" s="3"/>
      <c r="AQ111" s="45"/>
      <c r="AR111" s="46"/>
      <c r="AS111" s="18"/>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46"/>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row>
    <row r="112" spans="2:94" s="4" customFormat="1" ht="12" customHeight="1" x14ac:dyDescent="0.2">
      <c r="B112" s="2"/>
      <c r="C112" s="2"/>
      <c r="D112" s="42"/>
      <c r="E112" s="2"/>
      <c r="F112" s="2"/>
      <c r="G112" s="2"/>
      <c r="H112" s="2"/>
      <c r="I112" s="2"/>
      <c r="J112" s="2"/>
      <c r="K112" s="2"/>
      <c r="L112" s="2"/>
      <c r="M112" s="2"/>
      <c r="N112" s="38"/>
      <c r="O112" s="38"/>
      <c r="P112" s="38"/>
      <c r="Q112" s="30"/>
      <c r="R112" s="1"/>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3"/>
      <c r="AP112" s="3"/>
      <c r="AQ112" s="45"/>
      <c r="AR112" s="46"/>
      <c r="AS112" s="18"/>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46"/>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row>
    <row r="113" spans="2:94" s="4" customFormat="1" ht="12" customHeight="1" x14ac:dyDescent="0.2">
      <c r="B113" s="2"/>
      <c r="C113" s="2"/>
      <c r="D113" s="42"/>
      <c r="E113" s="2"/>
      <c r="F113" s="2"/>
      <c r="G113" s="2"/>
      <c r="H113" s="2"/>
      <c r="I113" s="2"/>
      <c r="J113" s="2"/>
      <c r="K113" s="2"/>
      <c r="L113" s="2"/>
      <c r="M113" s="2"/>
      <c r="N113" s="38"/>
      <c r="O113" s="38"/>
      <c r="P113" s="38"/>
      <c r="Q113" s="30"/>
      <c r="R113" s="1"/>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3"/>
      <c r="AP113" s="3"/>
      <c r="AQ113" s="45"/>
      <c r="AR113" s="46"/>
      <c r="AS113" s="18"/>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46"/>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row>
    <row r="114" spans="2:94" s="4" customFormat="1" ht="12" customHeight="1" x14ac:dyDescent="0.2">
      <c r="B114" s="2"/>
      <c r="C114" s="2"/>
      <c r="D114" s="42"/>
      <c r="E114" s="2"/>
      <c r="F114" s="2"/>
      <c r="G114" s="2"/>
      <c r="H114" s="2"/>
      <c r="I114" s="2"/>
      <c r="J114" s="2"/>
      <c r="K114" s="2"/>
      <c r="L114" s="2"/>
      <c r="M114" s="2"/>
      <c r="N114" s="38"/>
      <c r="O114" s="38"/>
      <c r="P114" s="38"/>
      <c r="Q114" s="30"/>
      <c r="R114" s="1"/>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3"/>
      <c r="AP114" s="3"/>
      <c r="AQ114" s="45"/>
      <c r="AR114" s="46"/>
      <c r="AS114" s="18"/>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46"/>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row>
    <row r="115" spans="2:94" s="4" customFormat="1" ht="12" customHeight="1" x14ac:dyDescent="0.2">
      <c r="B115" s="2"/>
      <c r="C115" s="2"/>
      <c r="D115" s="42"/>
      <c r="E115" s="2"/>
      <c r="F115" s="2"/>
      <c r="G115" s="2"/>
      <c r="H115" s="2"/>
      <c r="I115" s="2"/>
      <c r="J115" s="2"/>
      <c r="K115" s="2"/>
      <c r="L115" s="2"/>
      <c r="M115" s="2"/>
      <c r="N115" s="38"/>
      <c r="O115" s="38"/>
      <c r="P115" s="38"/>
      <c r="Q115" s="30"/>
      <c r="R115" s="1"/>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3"/>
      <c r="AP115" s="3"/>
      <c r="AQ115" s="45"/>
      <c r="AR115" s="46"/>
      <c r="AS115" s="18"/>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46"/>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row>
    <row r="116" spans="2:94" s="4" customFormat="1" ht="12" customHeight="1" x14ac:dyDescent="0.2">
      <c r="B116" s="2"/>
      <c r="C116" s="2"/>
      <c r="D116" s="42"/>
      <c r="E116" s="2"/>
      <c r="F116" s="2"/>
      <c r="G116" s="2"/>
      <c r="H116" s="2"/>
      <c r="I116" s="2"/>
      <c r="J116" s="2"/>
      <c r="K116" s="2"/>
      <c r="L116" s="2"/>
      <c r="M116" s="2"/>
      <c r="N116" s="38"/>
      <c r="O116" s="38"/>
      <c r="P116" s="38"/>
      <c r="Q116" s="30"/>
      <c r="R116" s="1"/>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3"/>
      <c r="AP116" s="3"/>
      <c r="AQ116" s="45"/>
      <c r="AR116" s="46"/>
      <c r="AS116" s="18"/>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46"/>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row>
  </sheetData>
  <mergeCells count="25">
    <mergeCell ref="L15:T15"/>
    <mergeCell ref="L16:T16"/>
    <mergeCell ref="L17:T17"/>
    <mergeCell ref="L18:T18"/>
    <mergeCell ref="CA22:CE24"/>
    <mergeCell ref="L19:T19"/>
    <mergeCell ref="L20:T20"/>
    <mergeCell ref="L21:T21"/>
    <mergeCell ref="L22:T22"/>
    <mergeCell ref="CF20:CJ21"/>
    <mergeCell ref="CA20:CE21"/>
    <mergeCell ref="CF22:CJ24"/>
    <mergeCell ref="A4:A13"/>
    <mergeCell ref="T1:BX1"/>
    <mergeCell ref="CA18:CE19"/>
    <mergeCell ref="CF18:CJ19"/>
    <mergeCell ref="P2:S2"/>
    <mergeCell ref="D1:S1"/>
    <mergeCell ref="E2:O2"/>
    <mergeCell ref="CA14:CJ14"/>
    <mergeCell ref="CA15:CE15"/>
    <mergeCell ref="CF15:CJ15"/>
    <mergeCell ref="CF16:CJ17"/>
    <mergeCell ref="CA16:CE17"/>
    <mergeCell ref="L14:T14"/>
  </mergeCells>
  <conditionalFormatting sqref="D4:BX13">
    <cfRule type="cellIs" dxfId="2" priority="1" operator="equal">
      <formula>""</formula>
    </cfRule>
  </conditionalFormatting>
  <printOptions horizontalCentered="1" verticalCentered="1"/>
  <pageMargins left="0.25" right="0.25" top="0.75" bottom="0.75" header="0.3" footer="0.3"/>
  <pageSetup paperSize="25" scale="71" orientation="landscape" horizontalDpi="4294967293" r:id="rId1"/>
  <headerFooter alignWithMargins="0"/>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Q116"/>
  <sheetViews>
    <sheetView topLeftCell="BG1" zoomScale="70" zoomScaleNormal="70" workbookViewId="0">
      <selection activeCell="B2" sqref="B2"/>
    </sheetView>
  </sheetViews>
  <sheetFormatPr defaultColWidth="9.140625" defaultRowHeight="12" customHeight="1" x14ac:dyDescent="0.2"/>
  <cols>
    <col min="1" max="1" width="5.7109375" style="3" customWidth="1"/>
    <col min="2" max="2" width="15.7109375" style="2" customWidth="1"/>
    <col min="3" max="3" width="60.7109375" style="2" customWidth="1"/>
    <col min="4" max="4" width="5.7109375" style="42" customWidth="1"/>
    <col min="5" max="13" width="5.7109375" style="2" customWidth="1"/>
    <col min="14" max="17" width="5.7109375" style="38" customWidth="1"/>
    <col min="18" max="18" width="5.7109375" style="30" customWidth="1"/>
    <col min="19" max="19" width="5.7109375" style="1" customWidth="1"/>
    <col min="20" max="21" width="5.7109375" style="18" customWidth="1"/>
    <col min="22" max="43" width="5.28515625" style="18" customWidth="1"/>
    <col min="44" max="45" width="5.28515625" style="3" customWidth="1"/>
    <col min="46" max="46" width="5.28515625" style="45" customWidth="1"/>
    <col min="47" max="47" width="5.28515625" style="46" customWidth="1"/>
    <col min="48" max="48" width="5.28515625" style="18" customWidth="1"/>
    <col min="49" max="72" width="5.28515625" style="3" customWidth="1"/>
    <col min="73" max="73" width="5.28515625" style="46" customWidth="1"/>
    <col min="74" max="79" width="5.28515625" style="3" customWidth="1"/>
    <col min="80" max="81" width="6.7109375" style="3" customWidth="1"/>
    <col min="82" max="82" width="9.140625" style="3" customWidth="1"/>
    <col min="83" max="16384" width="9.140625" style="3"/>
  </cols>
  <sheetData>
    <row r="1" spans="1:91" ht="35.1" customHeight="1" thickBot="1" x14ac:dyDescent="0.3">
      <c r="A1" s="662"/>
      <c r="B1" s="644"/>
      <c r="C1" s="645"/>
      <c r="D1" s="764" t="s">
        <v>20</v>
      </c>
      <c r="E1" s="765"/>
      <c r="F1" s="765"/>
      <c r="G1" s="765"/>
      <c r="H1" s="765"/>
      <c r="I1" s="765"/>
      <c r="J1" s="765"/>
      <c r="K1" s="765"/>
      <c r="L1" s="765"/>
      <c r="M1" s="765"/>
      <c r="N1" s="765"/>
      <c r="O1" s="765"/>
      <c r="P1" s="765"/>
      <c r="Q1" s="765"/>
      <c r="R1" s="765"/>
      <c r="S1" s="765"/>
      <c r="T1" s="765"/>
      <c r="U1" s="758" t="s">
        <v>21</v>
      </c>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59"/>
      <c r="AY1" s="759"/>
      <c r="AZ1" s="759"/>
      <c r="BA1" s="759"/>
      <c r="BB1" s="759"/>
      <c r="BC1" s="759"/>
      <c r="BD1" s="759"/>
      <c r="BE1" s="759"/>
      <c r="BF1" s="759"/>
      <c r="BG1" s="759"/>
      <c r="BH1" s="759"/>
      <c r="BI1" s="759"/>
      <c r="BJ1" s="759"/>
      <c r="BK1" s="759"/>
      <c r="BL1" s="759"/>
      <c r="BM1" s="759"/>
      <c r="BN1" s="759"/>
      <c r="BO1" s="759"/>
      <c r="BP1" s="759"/>
      <c r="BQ1" s="759"/>
      <c r="BR1" s="759"/>
      <c r="BS1" s="759"/>
      <c r="BT1" s="759"/>
      <c r="BU1" s="759"/>
      <c r="BV1" s="759"/>
      <c r="BW1" s="759"/>
      <c r="BX1" s="759"/>
      <c r="BY1" s="759"/>
      <c r="BZ1" s="759"/>
      <c r="CA1" s="760"/>
    </row>
    <row r="2" spans="1:91" s="34" customFormat="1" ht="75" customHeight="1" thickBot="1" x14ac:dyDescent="0.3">
      <c r="C2" s="642"/>
      <c r="D2" s="648"/>
      <c r="E2" s="731" t="s">
        <v>22</v>
      </c>
      <c r="F2" s="770"/>
      <c r="G2" s="770"/>
      <c r="H2" s="770"/>
      <c r="I2" s="770"/>
      <c r="J2" s="770"/>
      <c r="K2" s="770"/>
      <c r="L2" s="770"/>
      <c r="M2" s="770"/>
      <c r="N2" s="770"/>
      <c r="O2" s="770"/>
      <c r="P2" s="771"/>
      <c r="Q2" s="731" t="s">
        <v>23</v>
      </c>
      <c r="R2" s="732"/>
      <c r="S2" s="732"/>
      <c r="T2" s="733"/>
      <c r="U2" s="145"/>
      <c r="V2" s="51" t="s">
        <v>24</v>
      </c>
      <c r="W2" s="52" t="s">
        <v>25</v>
      </c>
      <c r="X2" s="53" t="s">
        <v>26</v>
      </c>
      <c r="Y2" s="52" t="s">
        <v>27</v>
      </c>
      <c r="Z2" s="53" t="s">
        <v>28</v>
      </c>
      <c r="AA2" s="52" t="s">
        <v>29</v>
      </c>
      <c r="AB2" s="53" t="s">
        <v>30</v>
      </c>
      <c r="AC2" s="52" t="s">
        <v>31</v>
      </c>
      <c r="AD2" s="53" t="s">
        <v>32</v>
      </c>
      <c r="AE2" s="52" t="s">
        <v>33</v>
      </c>
      <c r="AF2" s="53" t="s">
        <v>34</v>
      </c>
      <c r="AG2" s="52" t="s">
        <v>35</v>
      </c>
      <c r="AH2" s="53" t="s">
        <v>36</v>
      </c>
      <c r="AI2" s="52" t="s">
        <v>38</v>
      </c>
      <c r="AJ2" s="53" t="s">
        <v>39</v>
      </c>
      <c r="AK2" s="52" t="s">
        <v>40</v>
      </c>
      <c r="AL2" s="53" t="s">
        <v>41</v>
      </c>
      <c r="AM2" s="52" t="s">
        <v>205</v>
      </c>
      <c r="AN2" s="53" t="s">
        <v>206</v>
      </c>
      <c r="AO2" s="52" t="s">
        <v>207</v>
      </c>
      <c r="AP2" s="53" t="s">
        <v>208</v>
      </c>
      <c r="AQ2" s="52" t="s">
        <v>42</v>
      </c>
      <c r="AR2" s="53" t="s">
        <v>43</v>
      </c>
      <c r="AS2" s="52" t="s">
        <v>44</v>
      </c>
      <c r="AT2" s="53" t="s">
        <v>45</v>
      </c>
      <c r="AU2" s="52" t="s">
        <v>46</v>
      </c>
      <c r="AV2" s="53" t="s">
        <v>192</v>
      </c>
      <c r="AW2" s="52" t="s">
        <v>193</v>
      </c>
      <c r="AX2" s="53" t="s">
        <v>47</v>
      </c>
      <c r="AY2" s="52" t="s">
        <v>48</v>
      </c>
      <c r="AZ2" s="53" t="s">
        <v>49</v>
      </c>
      <c r="BA2" s="52" t="s">
        <v>50</v>
      </c>
      <c r="BB2" s="53" t="s">
        <v>51</v>
      </c>
      <c r="BC2" s="52" t="s">
        <v>52</v>
      </c>
      <c r="BD2" s="53" t="s">
        <v>53</v>
      </c>
      <c r="BE2" s="52" t="s">
        <v>54</v>
      </c>
      <c r="BF2" s="53" t="s">
        <v>55</v>
      </c>
      <c r="BG2" s="52" t="s">
        <v>56</v>
      </c>
      <c r="BH2" s="53" t="s">
        <v>57</v>
      </c>
      <c r="BI2" s="52" t="s">
        <v>58</v>
      </c>
      <c r="BJ2" s="53" t="s">
        <v>59</v>
      </c>
      <c r="BK2" s="52" t="s">
        <v>60</v>
      </c>
      <c r="BL2" s="53" t="s">
        <v>61</v>
      </c>
      <c r="BM2" s="52" t="s">
        <v>62</v>
      </c>
      <c r="BN2" s="53" t="s">
        <v>63</v>
      </c>
      <c r="BO2" s="52" t="s">
        <v>64</v>
      </c>
      <c r="BP2" s="53" t="s">
        <v>65</v>
      </c>
      <c r="BQ2" s="52" t="s">
        <v>66</v>
      </c>
      <c r="BR2" s="53" t="s">
        <v>67</v>
      </c>
      <c r="BS2" s="52" t="s">
        <v>68</v>
      </c>
      <c r="BT2" s="53" t="s">
        <v>69</v>
      </c>
      <c r="BU2" s="52" t="s">
        <v>70</v>
      </c>
      <c r="BV2" s="53" t="s">
        <v>71</v>
      </c>
      <c r="BW2" s="52" t="s">
        <v>194</v>
      </c>
      <c r="BX2" s="53" t="s">
        <v>72</v>
      </c>
      <c r="BY2" s="52" t="s">
        <v>73</v>
      </c>
      <c r="BZ2" s="53" t="s">
        <v>74</v>
      </c>
      <c r="CA2" s="109" t="s">
        <v>75</v>
      </c>
    </row>
    <row r="3" spans="1:91" s="34" customFormat="1" ht="300" customHeight="1" thickBot="1" x14ac:dyDescent="0.3">
      <c r="B3" s="641"/>
      <c r="C3" s="640" t="s">
        <v>209</v>
      </c>
      <c r="D3" s="43" t="s">
        <v>77</v>
      </c>
      <c r="E3" s="654" t="s">
        <v>78</v>
      </c>
      <c r="F3" s="655" t="s">
        <v>79</v>
      </c>
      <c r="G3" s="228" t="s">
        <v>80</v>
      </c>
      <c r="H3" s="228" t="s">
        <v>81</v>
      </c>
      <c r="I3" s="228" t="s">
        <v>82</v>
      </c>
      <c r="J3" s="228" t="s">
        <v>83</v>
      </c>
      <c r="K3" s="228" t="s">
        <v>84</v>
      </c>
      <c r="L3" s="650" t="s">
        <v>85</v>
      </c>
      <c r="M3" s="228" t="s">
        <v>86</v>
      </c>
      <c r="N3" s="228" t="s">
        <v>87</v>
      </c>
      <c r="O3" s="650" t="s">
        <v>210</v>
      </c>
      <c r="P3" s="229" t="s">
        <v>211</v>
      </c>
      <c r="Q3" s="265" t="s">
        <v>88</v>
      </c>
      <c r="R3" s="266" t="s">
        <v>89</v>
      </c>
      <c r="S3" s="639" t="s">
        <v>212</v>
      </c>
      <c r="T3" s="638" t="s">
        <v>213</v>
      </c>
      <c r="U3" s="201" t="s">
        <v>92</v>
      </c>
      <c r="V3" s="32" t="s">
        <v>93</v>
      </c>
      <c r="W3" s="24" t="s">
        <v>94</v>
      </c>
      <c r="X3" s="23" t="s">
        <v>95</v>
      </c>
      <c r="Y3" s="24" t="s">
        <v>96</v>
      </c>
      <c r="Z3" s="23" t="s">
        <v>97</v>
      </c>
      <c r="AA3" s="24" t="s">
        <v>98</v>
      </c>
      <c r="AB3" s="23" t="s">
        <v>99</v>
      </c>
      <c r="AC3" s="24" t="s">
        <v>100</v>
      </c>
      <c r="AD3" s="23" t="s">
        <v>101</v>
      </c>
      <c r="AE3" s="24" t="s">
        <v>102</v>
      </c>
      <c r="AF3" s="23" t="s">
        <v>103</v>
      </c>
      <c r="AG3" s="24" t="s">
        <v>104</v>
      </c>
      <c r="AH3" s="23" t="s">
        <v>105</v>
      </c>
      <c r="AI3" s="24" t="s">
        <v>107</v>
      </c>
      <c r="AJ3" s="23" t="s">
        <v>108</v>
      </c>
      <c r="AK3" s="24" t="s">
        <v>109</v>
      </c>
      <c r="AL3" s="23" t="s">
        <v>110</v>
      </c>
      <c r="AM3" s="24" t="s">
        <v>214</v>
      </c>
      <c r="AN3" s="23" t="s">
        <v>215</v>
      </c>
      <c r="AO3" s="24" t="s">
        <v>216</v>
      </c>
      <c r="AP3" s="23" t="s">
        <v>217</v>
      </c>
      <c r="AQ3" s="24" t="s">
        <v>111</v>
      </c>
      <c r="AR3" s="23" t="s">
        <v>112</v>
      </c>
      <c r="AS3" s="24" t="s">
        <v>113</v>
      </c>
      <c r="AT3" s="23" t="s">
        <v>114</v>
      </c>
      <c r="AU3" s="24" t="s">
        <v>115</v>
      </c>
      <c r="AV3" s="23" t="s">
        <v>198</v>
      </c>
      <c r="AW3" s="24" t="s">
        <v>199</v>
      </c>
      <c r="AX3" s="23" t="s">
        <v>116</v>
      </c>
      <c r="AY3" s="24" t="s">
        <v>117</v>
      </c>
      <c r="AZ3" s="23" t="s">
        <v>118</v>
      </c>
      <c r="BA3" s="24" t="s">
        <v>119</v>
      </c>
      <c r="BB3" s="23" t="s">
        <v>120</v>
      </c>
      <c r="BC3" s="24" t="s">
        <v>121</v>
      </c>
      <c r="BD3" s="23" t="s">
        <v>122</v>
      </c>
      <c r="BE3" s="24" t="s">
        <v>123</v>
      </c>
      <c r="BF3" s="23" t="s">
        <v>124</v>
      </c>
      <c r="BG3" s="24" t="s">
        <v>125</v>
      </c>
      <c r="BH3" s="23" t="s">
        <v>126</v>
      </c>
      <c r="BI3" s="24" t="s">
        <v>127</v>
      </c>
      <c r="BJ3" s="23" t="s">
        <v>128</v>
      </c>
      <c r="BK3" s="24" t="s">
        <v>129</v>
      </c>
      <c r="BL3" s="23" t="s">
        <v>130</v>
      </c>
      <c r="BM3" s="24" t="s">
        <v>131</v>
      </c>
      <c r="BN3" s="23" t="s">
        <v>132</v>
      </c>
      <c r="BO3" s="24" t="s">
        <v>133</v>
      </c>
      <c r="BP3" s="23" t="s">
        <v>134</v>
      </c>
      <c r="BQ3" s="24" t="s">
        <v>135</v>
      </c>
      <c r="BR3" s="23" t="s">
        <v>136</v>
      </c>
      <c r="BS3" s="24" t="s">
        <v>137</v>
      </c>
      <c r="BT3" s="23" t="s">
        <v>138</v>
      </c>
      <c r="BU3" s="24" t="s">
        <v>139</v>
      </c>
      <c r="BV3" s="23" t="s">
        <v>140</v>
      </c>
      <c r="BW3" s="24" t="s">
        <v>200</v>
      </c>
      <c r="BX3" s="23" t="s">
        <v>141</v>
      </c>
      <c r="BY3" s="24" t="s">
        <v>201</v>
      </c>
      <c r="BZ3" s="23" t="s">
        <v>143</v>
      </c>
      <c r="CA3" s="110" t="s">
        <v>144</v>
      </c>
    </row>
    <row r="4" spans="1:91" ht="30" customHeight="1" x14ac:dyDescent="0.2">
      <c r="A4" s="713" t="s">
        <v>145</v>
      </c>
      <c r="B4" s="25" t="s">
        <v>146</v>
      </c>
      <c r="C4" s="202" t="s">
        <v>147</v>
      </c>
      <c r="D4" s="623" t="s">
        <v>148</v>
      </c>
      <c r="E4" s="664"/>
      <c r="F4" s="664"/>
      <c r="G4" s="657">
        <v>5</v>
      </c>
      <c r="H4" s="657">
        <v>7</v>
      </c>
      <c r="I4" s="657">
        <v>6</v>
      </c>
      <c r="J4" s="657">
        <v>9</v>
      </c>
      <c r="K4" s="657">
        <v>12</v>
      </c>
      <c r="L4" s="657">
        <v>18</v>
      </c>
      <c r="M4" s="657"/>
      <c r="N4" s="657"/>
      <c r="O4" s="226">
        <v>2</v>
      </c>
      <c r="P4" s="651">
        <v>2</v>
      </c>
      <c r="Q4" s="665"/>
      <c r="R4" s="666"/>
      <c r="S4" s="676"/>
      <c r="T4" s="665"/>
      <c r="U4" s="661">
        <v>6</v>
      </c>
      <c r="V4" s="670"/>
      <c r="W4" s="48" t="s">
        <v>149</v>
      </c>
      <c r="X4" s="48"/>
      <c r="Y4" s="48" t="s">
        <v>149</v>
      </c>
      <c r="Z4" s="48" t="s">
        <v>149</v>
      </c>
      <c r="AA4" s="48" t="s">
        <v>149</v>
      </c>
      <c r="AB4" s="48" t="s">
        <v>149</v>
      </c>
      <c r="AC4" s="48" t="s">
        <v>149</v>
      </c>
      <c r="AD4" s="48" t="s">
        <v>149</v>
      </c>
      <c r="AE4" s="48" t="s">
        <v>149</v>
      </c>
      <c r="AF4" s="48" t="s">
        <v>149</v>
      </c>
      <c r="AG4" s="48" t="s">
        <v>149</v>
      </c>
      <c r="AH4" s="48" t="s">
        <v>149</v>
      </c>
      <c r="AI4" s="48" t="s">
        <v>149</v>
      </c>
      <c r="AJ4" s="48" t="s">
        <v>149</v>
      </c>
      <c r="AK4" s="48" t="s">
        <v>149</v>
      </c>
      <c r="AL4" s="48"/>
      <c r="AM4" s="48" t="s">
        <v>149</v>
      </c>
      <c r="AN4" s="48" t="s">
        <v>149</v>
      </c>
      <c r="AO4" s="48" t="s">
        <v>149</v>
      </c>
      <c r="AP4" s="48" t="s">
        <v>149</v>
      </c>
      <c r="AQ4" s="48"/>
      <c r="AR4" s="48"/>
      <c r="AS4" s="48"/>
      <c r="AT4" s="48"/>
      <c r="AU4" s="48"/>
      <c r="AV4" s="48"/>
      <c r="AW4" s="48"/>
      <c r="AX4" s="48"/>
      <c r="AY4" s="48"/>
      <c r="AZ4" s="48"/>
      <c r="BA4" s="48"/>
      <c r="BB4" s="48"/>
      <c r="BC4" s="48"/>
      <c r="BD4" s="48"/>
      <c r="BE4" s="48"/>
      <c r="BF4" s="48"/>
      <c r="BG4" s="48"/>
      <c r="BH4" s="48"/>
      <c r="BI4" s="48" t="s">
        <v>149</v>
      </c>
      <c r="BJ4" s="48"/>
      <c r="BK4" s="48" t="s">
        <v>149</v>
      </c>
      <c r="BL4" s="48" t="s">
        <v>149</v>
      </c>
      <c r="BM4" s="48"/>
      <c r="BN4" s="48"/>
      <c r="BO4" s="48"/>
      <c r="BP4" s="48"/>
      <c r="BQ4" s="48"/>
      <c r="BR4" s="48"/>
      <c r="BS4" s="48"/>
      <c r="BT4" s="48"/>
      <c r="BU4" s="48"/>
      <c r="BV4" s="48"/>
      <c r="BW4" s="48" t="s">
        <v>149</v>
      </c>
      <c r="BX4" s="48"/>
      <c r="BY4" s="48" t="s">
        <v>149</v>
      </c>
      <c r="BZ4" s="48"/>
      <c r="CA4" s="673"/>
    </row>
    <row r="5" spans="1:91" ht="30" customHeight="1" x14ac:dyDescent="0.2">
      <c r="A5" s="714"/>
      <c r="B5" s="25" t="s">
        <v>150</v>
      </c>
      <c r="C5" s="202" t="s">
        <v>151</v>
      </c>
      <c r="D5" s="39" t="s">
        <v>148</v>
      </c>
      <c r="E5" s="618">
        <v>1</v>
      </c>
      <c r="F5" s="619">
        <v>3</v>
      </c>
      <c r="G5" s="6">
        <v>5</v>
      </c>
      <c r="H5" s="6">
        <v>7</v>
      </c>
      <c r="I5" s="6">
        <v>6</v>
      </c>
      <c r="J5" s="6">
        <v>9</v>
      </c>
      <c r="K5" s="657">
        <v>12</v>
      </c>
      <c r="L5" s="657">
        <v>18</v>
      </c>
      <c r="M5" s="6">
        <v>3</v>
      </c>
      <c r="N5" s="6"/>
      <c r="O5" s="6"/>
      <c r="P5" s="652"/>
      <c r="Q5" s="658" t="s">
        <v>202</v>
      </c>
      <c r="R5" s="659" t="s">
        <v>202</v>
      </c>
      <c r="S5" s="6">
        <v>30</v>
      </c>
      <c r="T5" s="635" t="s">
        <v>148</v>
      </c>
      <c r="U5" s="661">
        <v>6</v>
      </c>
      <c r="V5" s="671"/>
      <c r="W5" s="49"/>
      <c r="X5" s="49"/>
      <c r="Y5" s="49"/>
      <c r="Z5" s="49"/>
      <c r="AA5" s="49"/>
      <c r="AB5" s="49"/>
      <c r="AC5" s="49"/>
      <c r="AD5" s="49"/>
      <c r="AE5" s="49"/>
      <c r="AF5" s="49"/>
      <c r="AG5" s="49"/>
      <c r="AH5" s="49"/>
      <c r="AI5" s="49"/>
      <c r="AJ5" s="49"/>
      <c r="AK5" s="49"/>
      <c r="AL5" s="49"/>
      <c r="AM5" s="49"/>
      <c r="AN5" s="49"/>
      <c r="AO5" s="49"/>
      <c r="AP5" s="49"/>
      <c r="AQ5" s="49"/>
      <c r="AR5" s="49"/>
      <c r="AS5" s="49"/>
      <c r="AT5" s="49" t="s">
        <v>149</v>
      </c>
      <c r="AU5" s="49" t="s">
        <v>149</v>
      </c>
      <c r="AV5" s="49"/>
      <c r="AW5" s="49"/>
      <c r="AX5" s="49" t="s">
        <v>149</v>
      </c>
      <c r="AY5" s="49"/>
      <c r="AZ5" s="49"/>
      <c r="BA5" s="49"/>
      <c r="BB5" s="49"/>
      <c r="BC5" s="49"/>
      <c r="BD5" s="49" t="s">
        <v>149</v>
      </c>
      <c r="BE5" s="49"/>
      <c r="BF5" s="49"/>
      <c r="BG5" s="49"/>
      <c r="BH5" s="49"/>
      <c r="BI5" s="49"/>
      <c r="BJ5" s="49" t="s">
        <v>149</v>
      </c>
      <c r="BK5" s="49" t="s">
        <v>149</v>
      </c>
      <c r="BL5" s="49"/>
      <c r="BM5" s="49"/>
      <c r="BN5" s="49"/>
      <c r="BO5" s="49" t="s">
        <v>149</v>
      </c>
      <c r="BP5" s="49" t="s">
        <v>149</v>
      </c>
      <c r="BQ5" s="49" t="s">
        <v>149</v>
      </c>
      <c r="BR5" s="49" t="s">
        <v>149</v>
      </c>
      <c r="BS5" s="49" t="s">
        <v>149</v>
      </c>
      <c r="BT5" s="49" t="s">
        <v>149</v>
      </c>
      <c r="BU5" s="49" t="s">
        <v>149</v>
      </c>
      <c r="BV5" s="49"/>
      <c r="BW5" s="49" t="s">
        <v>149</v>
      </c>
      <c r="BX5" s="49" t="s">
        <v>149</v>
      </c>
      <c r="BY5" s="49"/>
      <c r="BZ5" s="49" t="s">
        <v>149</v>
      </c>
      <c r="CA5" s="674"/>
    </row>
    <row r="6" spans="1:91" ht="30" customHeight="1" x14ac:dyDescent="0.2">
      <c r="A6" s="714"/>
      <c r="B6" s="25" t="s">
        <v>153</v>
      </c>
      <c r="C6" s="203" t="s">
        <v>154</v>
      </c>
      <c r="D6" s="27" t="s">
        <v>148</v>
      </c>
      <c r="E6" s="618">
        <v>1</v>
      </c>
      <c r="F6" s="619">
        <v>3</v>
      </c>
      <c r="G6" s="6">
        <v>5</v>
      </c>
      <c r="H6" s="6">
        <v>7</v>
      </c>
      <c r="I6" s="6">
        <v>6</v>
      </c>
      <c r="J6" s="6">
        <v>9</v>
      </c>
      <c r="K6" s="657">
        <v>12</v>
      </c>
      <c r="L6" s="657">
        <v>18</v>
      </c>
      <c r="M6" s="6">
        <v>3</v>
      </c>
      <c r="N6" s="6"/>
      <c r="O6" s="6"/>
      <c r="P6" s="652"/>
      <c r="Q6" s="658" t="s">
        <v>202</v>
      </c>
      <c r="R6" s="659" t="s">
        <v>202</v>
      </c>
      <c r="S6" s="6">
        <v>30</v>
      </c>
      <c r="T6" s="635" t="s">
        <v>148</v>
      </c>
      <c r="U6" s="661">
        <v>6</v>
      </c>
      <c r="V6" s="671"/>
      <c r="W6" s="49"/>
      <c r="X6" s="49"/>
      <c r="Y6" s="49"/>
      <c r="Z6" s="49"/>
      <c r="AA6" s="49"/>
      <c r="AB6" s="49"/>
      <c r="AC6" s="49"/>
      <c r="AD6" s="49"/>
      <c r="AE6" s="49"/>
      <c r="AF6" s="49"/>
      <c r="AG6" s="49"/>
      <c r="AH6" s="49"/>
      <c r="AI6" s="49"/>
      <c r="AJ6" s="49"/>
      <c r="AK6" s="49"/>
      <c r="AL6" s="49" t="s">
        <v>149</v>
      </c>
      <c r="AM6" s="49"/>
      <c r="AN6" s="49"/>
      <c r="AO6" s="49"/>
      <c r="AP6" s="49"/>
      <c r="AQ6" s="49"/>
      <c r="AR6" s="49"/>
      <c r="AS6" s="49"/>
      <c r="AT6" s="49" t="s">
        <v>149</v>
      </c>
      <c r="AU6" s="49"/>
      <c r="AV6" s="49"/>
      <c r="AW6" s="49"/>
      <c r="AX6" s="49"/>
      <c r="AY6" s="49"/>
      <c r="AZ6" s="49" t="s">
        <v>149</v>
      </c>
      <c r="BA6" s="49" t="s">
        <v>149</v>
      </c>
      <c r="BB6" s="49"/>
      <c r="BC6" s="49"/>
      <c r="BD6" s="49" t="s">
        <v>149</v>
      </c>
      <c r="BE6" s="49" t="s">
        <v>149</v>
      </c>
      <c r="BF6" s="49" t="s">
        <v>149</v>
      </c>
      <c r="BG6" s="49" t="s">
        <v>149</v>
      </c>
      <c r="BH6" s="49" t="s">
        <v>149</v>
      </c>
      <c r="BI6" s="49"/>
      <c r="BJ6" s="49"/>
      <c r="BK6" s="49"/>
      <c r="BL6" s="49"/>
      <c r="BM6" s="49"/>
      <c r="BN6" s="49"/>
      <c r="BO6" s="49" t="s">
        <v>149</v>
      </c>
      <c r="BP6" s="49" t="s">
        <v>149</v>
      </c>
      <c r="BQ6" s="49"/>
      <c r="BR6" s="49" t="s">
        <v>149</v>
      </c>
      <c r="BS6" s="49"/>
      <c r="BT6" s="49" t="s">
        <v>149</v>
      </c>
      <c r="BU6" s="49"/>
      <c r="BV6" s="49" t="s">
        <v>149</v>
      </c>
      <c r="BW6" s="49" t="s">
        <v>149</v>
      </c>
      <c r="BX6" s="49"/>
      <c r="BY6" s="49"/>
      <c r="BZ6" s="49" t="s">
        <v>149</v>
      </c>
      <c r="CA6" s="674"/>
    </row>
    <row r="7" spans="1:91" ht="30" customHeight="1" x14ac:dyDescent="0.2">
      <c r="A7" s="714"/>
      <c r="B7" s="25" t="s">
        <v>155</v>
      </c>
      <c r="C7" s="203" t="s">
        <v>156</v>
      </c>
      <c r="D7" s="28" t="s">
        <v>148</v>
      </c>
      <c r="E7" s="618">
        <v>1</v>
      </c>
      <c r="F7" s="619">
        <v>3</v>
      </c>
      <c r="G7" s="6">
        <v>5</v>
      </c>
      <c r="H7" s="6">
        <v>7</v>
      </c>
      <c r="I7" s="6">
        <v>6</v>
      </c>
      <c r="J7" s="6">
        <v>9</v>
      </c>
      <c r="K7" s="657">
        <v>12</v>
      </c>
      <c r="L7" s="657">
        <v>18</v>
      </c>
      <c r="M7" s="6">
        <v>3</v>
      </c>
      <c r="N7" s="6"/>
      <c r="O7" s="6"/>
      <c r="P7" s="652"/>
      <c r="Q7" s="658" t="s">
        <v>202</v>
      </c>
      <c r="R7" s="659" t="s">
        <v>202</v>
      </c>
      <c r="S7" s="6">
        <v>30</v>
      </c>
      <c r="T7" s="635" t="s">
        <v>148</v>
      </c>
      <c r="U7" s="661">
        <v>6</v>
      </c>
      <c r="V7" s="671"/>
      <c r="W7" s="49"/>
      <c r="X7" s="49"/>
      <c r="Y7" s="49"/>
      <c r="Z7" s="49"/>
      <c r="AA7" s="49"/>
      <c r="AB7" s="49"/>
      <c r="AC7" s="49"/>
      <c r="AD7" s="49"/>
      <c r="AE7" s="49"/>
      <c r="AF7" s="49"/>
      <c r="AG7" s="49"/>
      <c r="AH7" s="49"/>
      <c r="AI7" s="49"/>
      <c r="AJ7" s="49"/>
      <c r="AK7" s="49"/>
      <c r="AL7" s="49"/>
      <c r="AM7" s="49"/>
      <c r="AN7" s="49"/>
      <c r="AO7" s="49"/>
      <c r="AP7" s="49"/>
      <c r="AQ7" s="49" t="s">
        <v>149</v>
      </c>
      <c r="AR7" s="49" t="s">
        <v>149</v>
      </c>
      <c r="AS7" s="49" t="s">
        <v>149</v>
      </c>
      <c r="AT7" s="49"/>
      <c r="AU7" s="49"/>
      <c r="AV7" s="49" t="s">
        <v>149</v>
      </c>
      <c r="AW7" s="49" t="s">
        <v>149</v>
      </c>
      <c r="AX7" s="49" t="s">
        <v>149</v>
      </c>
      <c r="AY7" s="49" t="s">
        <v>149</v>
      </c>
      <c r="AZ7" s="49"/>
      <c r="BA7" s="49" t="s">
        <v>149</v>
      </c>
      <c r="BB7" s="49" t="s">
        <v>149</v>
      </c>
      <c r="BC7" s="49" t="s">
        <v>149</v>
      </c>
      <c r="BD7" s="49"/>
      <c r="BE7" s="49" t="s">
        <v>149</v>
      </c>
      <c r="BF7" s="49"/>
      <c r="BG7" s="49"/>
      <c r="BH7" s="49" t="s">
        <v>149</v>
      </c>
      <c r="BI7" s="49"/>
      <c r="BJ7" s="49"/>
      <c r="BK7" s="49"/>
      <c r="BL7" s="49"/>
      <c r="BM7" s="49"/>
      <c r="BN7" s="49"/>
      <c r="BO7" s="49" t="s">
        <v>149</v>
      </c>
      <c r="BP7" s="49"/>
      <c r="BQ7" s="49"/>
      <c r="BR7" s="49" t="s">
        <v>149</v>
      </c>
      <c r="BS7" s="49"/>
      <c r="BT7" s="49"/>
      <c r="BU7" s="49"/>
      <c r="BV7" s="49"/>
      <c r="BW7" s="49" t="s">
        <v>149</v>
      </c>
      <c r="BX7" s="49"/>
      <c r="BY7" s="49"/>
      <c r="BZ7" s="49" t="s">
        <v>149</v>
      </c>
      <c r="CA7" s="674"/>
    </row>
    <row r="8" spans="1:91" ht="30" customHeight="1" x14ac:dyDescent="0.2">
      <c r="A8" s="714"/>
      <c r="B8" s="25" t="s">
        <v>157</v>
      </c>
      <c r="C8" s="202" t="s">
        <v>158</v>
      </c>
      <c r="D8" s="28" t="s">
        <v>148</v>
      </c>
      <c r="E8" s="618">
        <v>1</v>
      </c>
      <c r="F8" s="619">
        <v>3</v>
      </c>
      <c r="G8" s="6">
        <v>5</v>
      </c>
      <c r="H8" s="6">
        <v>7</v>
      </c>
      <c r="I8" s="6">
        <v>6</v>
      </c>
      <c r="J8" s="6">
        <v>9</v>
      </c>
      <c r="K8" s="657">
        <v>12</v>
      </c>
      <c r="L8" s="657">
        <v>18</v>
      </c>
      <c r="M8" s="6">
        <v>3</v>
      </c>
      <c r="N8" s="6">
        <v>1</v>
      </c>
      <c r="O8" s="6"/>
      <c r="P8" s="652"/>
      <c r="Q8" s="658" t="s">
        <v>202</v>
      </c>
      <c r="R8" s="659" t="s">
        <v>202</v>
      </c>
      <c r="S8" s="6">
        <v>30</v>
      </c>
      <c r="T8" s="635" t="s">
        <v>148</v>
      </c>
      <c r="U8" s="661">
        <v>6</v>
      </c>
      <c r="V8" s="671"/>
      <c r="W8" s="49"/>
      <c r="X8" s="49"/>
      <c r="Y8" s="49"/>
      <c r="Z8" s="49"/>
      <c r="AA8" s="49"/>
      <c r="AB8" s="49"/>
      <c r="AC8" s="49"/>
      <c r="AD8" s="49"/>
      <c r="AE8" s="49"/>
      <c r="AF8" s="49"/>
      <c r="AG8" s="49"/>
      <c r="AH8" s="49"/>
      <c r="AI8" s="49"/>
      <c r="AJ8" s="49"/>
      <c r="AK8" s="49"/>
      <c r="AL8" s="49"/>
      <c r="AM8" s="49"/>
      <c r="AN8" s="49"/>
      <c r="AO8" s="49"/>
      <c r="AP8" s="49"/>
      <c r="AQ8" s="49"/>
      <c r="AR8" s="49" t="s">
        <v>149</v>
      </c>
      <c r="AS8" s="49" t="s">
        <v>149</v>
      </c>
      <c r="AT8" s="49"/>
      <c r="AU8" s="49"/>
      <c r="AV8" s="49"/>
      <c r="AW8" s="49"/>
      <c r="AX8" s="49"/>
      <c r="AY8" s="49" t="s">
        <v>149</v>
      </c>
      <c r="AZ8" s="49"/>
      <c r="BA8" s="49"/>
      <c r="BB8" s="49"/>
      <c r="BC8" s="49"/>
      <c r="BD8" s="49"/>
      <c r="BE8" s="49"/>
      <c r="BF8" s="49"/>
      <c r="BG8" s="49"/>
      <c r="BH8" s="49"/>
      <c r="BI8" s="49"/>
      <c r="BJ8" s="49"/>
      <c r="BK8" s="49"/>
      <c r="BL8" s="49"/>
      <c r="BM8" s="49"/>
      <c r="BN8" s="49"/>
      <c r="BO8" s="49" t="s">
        <v>149</v>
      </c>
      <c r="BP8" s="49" t="s">
        <v>149</v>
      </c>
      <c r="BQ8" s="49" t="s">
        <v>149</v>
      </c>
      <c r="BR8" s="49" t="s">
        <v>149</v>
      </c>
      <c r="BS8" s="49" t="s">
        <v>149</v>
      </c>
      <c r="BT8" s="49" t="s">
        <v>149</v>
      </c>
      <c r="BU8" s="49"/>
      <c r="BV8" s="49" t="s">
        <v>149</v>
      </c>
      <c r="BW8" s="49" t="s">
        <v>149</v>
      </c>
      <c r="BX8" s="49"/>
      <c r="BY8" s="49"/>
      <c r="BZ8" s="49" t="s">
        <v>149</v>
      </c>
      <c r="CA8" s="674"/>
    </row>
    <row r="9" spans="1:91" ht="30" customHeight="1" x14ac:dyDescent="0.2">
      <c r="A9" s="714"/>
      <c r="B9" s="25" t="s">
        <v>159</v>
      </c>
      <c r="C9" s="202" t="s">
        <v>160</v>
      </c>
      <c r="D9" s="28" t="s">
        <v>148</v>
      </c>
      <c r="E9" s="618">
        <v>1</v>
      </c>
      <c r="F9" s="619">
        <v>3</v>
      </c>
      <c r="G9" s="6">
        <v>5</v>
      </c>
      <c r="H9" s="6">
        <v>7</v>
      </c>
      <c r="I9" s="6">
        <v>6</v>
      </c>
      <c r="J9" s="6">
        <v>9</v>
      </c>
      <c r="K9" s="657">
        <v>12</v>
      </c>
      <c r="L9" s="657">
        <v>18</v>
      </c>
      <c r="M9" s="6">
        <v>3</v>
      </c>
      <c r="N9" s="6">
        <v>1</v>
      </c>
      <c r="O9" s="6"/>
      <c r="P9" s="652"/>
      <c r="Q9" s="658" t="s">
        <v>202</v>
      </c>
      <c r="R9" s="659" t="s">
        <v>202</v>
      </c>
      <c r="S9" s="6">
        <v>30</v>
      </c>
      <c r="T9" s="635" t="s">
        <v>148</v>
      </c>
      <c r="U9" s="661">
        <v>6</v>
      </c>
      <c r="V9" s="671"/>
      <c r="W9" s="49"/>
      <c r="X9" s="49"/>
      <c r="Y9" s="49"/>
      <c r="Z9" s="49"/>
      <c r="AA9" s="49"/>
      <c r="AB9" s="49"/>
      <c r="AC9" s="49"/>
      <c r="AD9" s="49"/>
      <c r="AE9" s="49"/>
      <c r="AF9" s="49"/>
      <c r="AG9" s="49"/>
      <c r="AH9" s="49"/>
      <c r="AI9" s="49"/>
      <c r="AJ9" s="49"/>
      <c r="AK9" s="49"/>
      <c r="AL9" s="49" t="s">
        <v>149</v>
      </c>
      <c r="AM9" s="49"/>
      <c r="AN9" s="49"/>
      <c r="AO9" s="49"/>
      <c r="AP9" s="49"/>
      <c r="AQ9" s="49"/>
      <c r="AR9" s="49" t="s">
        <v>149</v>
      </c>
      <c r="AS9" s="49" t="s">
        <v>149</v>
      </c>
      <c r="AT9" s="49" t="s">
        <v>149</v>
      </c>
      <c r="AU9" s="49"/>
      <c r="AV9" s="49" t="s">
        <v>149</v>
      </c>
      <c r="AW9" s="49" t="s">
        <v>149</v>
      </c>
      <c r="AX9" s="49" t="s">
        <v>149</v>
      </c>
      <c r="AY9" s="49"/>
      <c r="AZ9" s="49"/>
      <c r="BA9" s="49"/>
      <c r="BB9" s="49"/>
      <c r="BC9" s="49"/>
      <c r="BD9" s="49"/>
      <c r="BE9" s="49"/>
      <c r="BF9" s="49"/>
      <c r="BG9" s="49" t="s">
        <v>149</v>
      </c>
      <c r="BH9" s="49"/>
      <c r="BI9" s="49"/>
      <c r="BJ9" s="49"/>
      <c r="BK9" s="49"/>
      <c r="BL9" s="49"/>
      <c r="BM9" s="49"/>
      <c r="BN9" s="49" t="s">
        <v>149</v>
      </c>
      <c r="BO9" s="49" t="s">
        <v>149</v>
      </c>
      <c r="BP9" s="49" t="s">
        <v>149</v>
      </c>
      <c r="BQ9" s="49" t="s">
        <v>149</v>
      </c>
      <c r="BR9" s="49" t="s">
        <v>149</v>
      </c>
      <c r="BS9" s="49" t="s">
        <v>149</v>
      </c>
      <c r="BT9" s="49" t="s">
        <v>149</v>
      </c>
      <c r="BU9" s="49"/>
      <c r="BV9" s="49"/>
      <c r="BW9" s="49" t="s">
        <v>149</v>
      </c>
      <c r="BX9" s="49"/>
      <c r="BY9" s="49"/>
      <c r="BZ9" s="49" t="s">
        <v>149</v>
      </c>
      <c r="CA9" s="674"/>
    </row>
    <row r="10" spans="1:91" ht="30" customHeight="1" x14ac:dyDescent="0.2">
      <c r="A10" s="714"/>
      <c r="B10" s="26" t="s">
        <v>161</v>
      </c>
      <c r="C10" s="202" t="s">
        <v>162</v>
      </c>
      <c r="D10" s="28" t="s">
        <v>148</v>
      </c>
      <c r="E10" s="618">
        <v>1</v>
      </c>
      <c r="F10" s="619">
        <v>3</v>
      </c>
      <c r="G10" s="6">
        <v>5</v>
      </c>
      <c r="H10" s="6">
        <v>7</v>
      </c>
      <c r="I10" s="6">
        <v>6</v>
      </c>
      <c r="J10" s="6">
        <v>9</v>
      </c>
      <c r="K10" s="657">
        <v>12</v>
      </c>
      <c r="L10" s="657">
        <v>18</v>
      </c>
      <c r="M10" s="6">
        <v>3</v>
      </c>
      <c r="N10" s="6"/>
      <c r="O10" s="6"/>
      <c r="P10" s="652"/>
      <c r="Q10" s="658" t="s">
        <v>202</v>
      </c>
      <c r="R10" s="659" t="s">
        <v>202</v>
      </c>
      <c r="S10" s="6">
        <v>30</v>
      </c>
      <c r="T10" s="635" t="s">
        <v>148</v>
      </c>
      <c r="U10" s="661">
        <v>6</v>
      </c>
      <c r="V10" s="671"/>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t="s">
        <v>149</v>
      </c>
      <c r="AW10" s="49" t="s">
        <v>149</v>
      </c>
      <c r="AX10" s="49" t="s">
        <v>149</v>
      </c>
      <c r="AY10" s="49" t="s">
        <v>149</v>
      </c>
      <c r="AZ10" s="49"/>
      <c r="BA10" s="49" t="s">
        <v>149</v>
      </c>
      <c r="BB10" s="49" t="s">
        <v>149</v>
      </c>
      <c r="BC10" s="49" t="s">
        <v>149</v>
      </c>
      <c r="BD10" s="49" t="s">
        <v>149</v>
      </c>
      <c r="BE10" s="49" t="s">
        <v>149</v>
      </c>
      <c r="BF10" s="49"/>
      <c r="BG10" s="49" t="s">
        <v>149</v>
      </c>
      <c r="BH10" s="49" t="s">
        <v>149</v>
      </c>
      <c r="BI10" s="49"/>
      <c r="BJ10" s="49"/>
      <c r="BK10" s="49"/>
      <c r="BL10" s="49"/>
      <c r="BM10" s="49"/>
      <c r="BN10" s="49"/>
      <c r="BO10" s="49" t="s">
        <v>149</v>
      </c>
      <c r="BP10" s="49" t="s">
        <v>149</v>
      </c>
      <c r="BQ10" s="49"/>
      <c r="BR10" s="49" t="s">
        <v>149</v>
      </c>
      <c r="BS10" s="49"/>
      <c r="BT10" s="49" t="s">
        <v>149</v>
      </c>
      <c r="BU10" s="49"/>
      <c r="BV10" s="49" t="s">
        <v>149</v>
      </c>
      <c r="BW10" s="49" t="s">
        <v>149</v>
      </c>
      <c r="BX10" s="49"/>
      <c r="BY10" s="49"/>
      <c r="BZ10" s="49" t="s">
        <v>149</v>
      </c>
      <c r="CA10" s="674"/>
    </row>
    <row r="11" spans="1:91" ht="30" customHeight="1" x14ac:dyDescent="0.2">
      <c r="A11" s="714"/>
      <c r="B11" s="25" t="s">
        <v>163</v>
      </c>
      <c r="C11" s="202" t="s">
        <v>164</v>
      </c>
      <c r="D11" s="28" t="s">
        <v>148</v>
      </c>
      <c r="E11" s="618">
        <v>1</v>
      </c>
      <c r="F11" s="619">
        <v>3</v>
      </c>
      <c r="G11" s="6">
        <v>5</v>
      </c>
      <c r="H11" s="6">
        <v>7</v>
      </c>
      <c r="I11" s="6">
        <v>6</v>
      </c>
      <c r="J11" s="6">
        <v>9</v>
      </c>
      <c r="K11" s="657">
        <v>12</v>
      </c>
      <c r="L11" s="657">
        <v>18</v>
      </c>
      <c r="M11" s="6">
        <v>3</v>
      </c>
      <c r="N11" s="6"/>
      <c r="O11" s="6"/>
      <c r="P11" s="652"/>
      <c r="Q11" s="658" t="s">
        <v>202</v>
      </c>
      <c r="R11" s="659" t="s">
        <v>202</v>
      </c>
      <c r="S11" s="6">
        <v>30</v>
      </c>
      <c r="T11" s="635" t="s">
        <v>148</v>
      </c>
      <c r="U11" s="661">
        <v>6</v>
      </c>
      <c r="V11" s="671"/>
      <c r="W11" s="49"/>
      <c r="X11" s="49"/>
      <c r="Y11" s="49"/>
      <c r="Z11" s="49"/>
      <c r="AA11" s="49"/>
      <c r="AB11" s="49"/>
      <c r="AC11" s="49"/>
      <c r="AD11" s="49"/>
      <c r="AE11" s="49"/>
      <c r="AF11" s="49"/>
      <c r="AG11" s="49"/>
      <c r="AH11" s="49"/>
      <c r="AI11" s="49"/>
      <c r="AJ11" s="49"/>
      <c r="AK11" s="49"/>
      <c r="AL11" s="49"/>
      <c r="AM11" s="49"/>
      <c r="AN11" s="49"/>
      <c r="AO11" s="49"/>
      <c r="AP11" s="49"/>
      <c r="AQ11" s="49" t="s">
        <v>149</v>
      </c>
      <c r="AR11" s="49" t="s">
        <v>149</v>
      </c>
      <c r="AS11" s="49" t="s">
        <v>149</v>
      </c>
      <c r="AT11" s="49" t="s">
        <v>149</v>
      </c>
      <c r="AU11" s="49" t="s">
        <v>149</v>
      </c>
      <c r="AV11" s="49" t="s">
        <v>149</v>
      </c>
      <c r="AW11" s="49" t="s">
        <v>149</v>
      </c>
      <c r="AX11" s="49" t="s">
        <v>149</v>
      </c>
      <c r="AY11" s="49" t="s">
        <v>149</v>
      </c>
      <c r="AZ11" s="49" t="s">
        <v>149</v>
      </c>
      <c r="BA11" s="49" t="s">
        <v>149</v>
      </c>
      <c r="BB11" s="49" t="s">
        <v>149</v>
      </c>
      <c r="BC11" s="49" t="s">
        <v>149</v>
      </c>
      <c r="BD11" s="49" t="s">
        <v>149</v>
      </c>
      <c r="BE11" s="49" t="s">
        <v>149</v>
      </c>
      <c r="BF11" s="49" t="s">
        <v>149</v>
      </c>
      <c r="BG11" s="49" t="s">
        <v>149</v>
      </c>
      <c r="BH11" s="49" t="s">
        <v>149</v>
      </c>
      <c r="BI11" s="49"/>
      <c r="BJ11" s="49" t="s">
        <v>149</v>
      </c>
      <c r="BK11" s="49" t="s">
        <v>149</v>
      </c>
      <c r="BL11" s="49" t="s">
        <v>149</v>
      </c>
      <c r="BM11" s="49" t="s">
        <v>149</v>
      </c>
      <c r="BN11" s="49" t="s">
        <v>149</v>
      </c>
      <c r="BO11" s="49" t="s">
        <v>149</v>
      </c>
      <c r="BP11" s="49" t="s">
        <v>149</v>
      </c>
      <c r="BQ11" s="49" t="s">
        <v>149</v>
      </c>
      <c r="BR11" s="49" t="s">
        <v>149</v>
      </c>
      <c r="BS11" s="49"/>
      <c r="BT11" s="49" t="s">
        <v>149</v>
      </c>
      <c r="BU11" s="49" t="s">
        <v>149</v>
      </c>
      <c r="BV11" s="49" t="s">
        <v>149</v>
      </c>
      <c r="BW11" s="49" t="s">
        <v>149</v>
      </c>
      <c r="BX11" s="49"/>
      <c r="BY11" s="49" t="s">
        <v>149</v>
      </c>
      <c r="BZ11" s="49" t="s">
        <v>149</v>
      </c>
      <c r="CA11" s="674"/>
    </row>
    <row r="12" spans="1:91" ht="30" customHeight="1" x14ac:dyDescent="0.2">
      <c r="A12" s="714"/>
      <c r="B12" s="25" t="s">
        <v>165</v>
      </c>
      <c r="C12" s="202" t="s">
        <v>166</v>
      </c>
      <c r="D12" s="28" t="s">
        <v>148</v>
      </c>
      <c r="E12" s="618">
        <v>1</v>
      </c>
      <c r="F12" s="619">
        <v>3</v>
      </c>
      <c r="G12" s="6">
        <v>5</v>
      </c>
      <c r="H12" s="6">
        <v>7</v>
      </c>
      <c r="I12" s="6">
        <v>6</v>
      </c>
      <c r="J12" s="6">
        <v>9</v>
      </c>
      <c r="K12" s="657">
        <v>12</v>
      </c>
      <c r="L12" s="657">
        <v>18</v>
      </c>
      <c r="M12" s="6">
        <v>3</v>
      </c>
      <c r="N12" s="6">
        <v>1</v>
      </c>
      <c r="O12" s="6"/>
      <c r="P12" s="652"/>
      <c r="Q12" s="658" t="s">
        <v>202</v>
      </c>
      <c r="R12" s="659" t="s">
        <v>202</v>
      </c>
      <c r="S12" s="6">
        <v>30</v>
      </c>
      <c r="T12" s="635" t="s">
        <v>148</v>
      </c>
      <c r="U12" s="661">
        <v>6</v>
      </c>
      <c r="V12" s="671"/>
      <c r="W12" s="49"/>
      <c r="X12" s="49"/>
      <c r="Y12" s="49"/>
      <c r="Z12" s="49"/>
      <c r="AA12" s="49"/>
      <c r="AB12" s="49"/>
      <c r="AC12" s="49"/>
      <c r="AD12" s="49"/>
      <c r="AE12" s="49"/>
      <c r="AF12" s="49"/>
      <c r="AG12" s="49"/>
      <c r="AH12" s="49"/>
      <c r="AI12" s="49"/>
      <c r="AJ12" s="49"/>
      <c r="AK12" s="49"/>
      <c r="AL12" s="49"/>
      <c r="AM12" s="49"/>
      <c r="AN12" s="49"/>
      <c r="AO12" s="49"/>
      <c r="AP12" s="49"/>
      <c r="AQ12" s="49" t="s">
        <v>149</v>
      </c>
      <c r="AR12" s="49" t="s">
        <v>149</v>
      </c>
      <c r="AS12" s="49" t="s">
        <v>149</v>
      </c>
      <c r="AT12" s="49" t="s">
        <v>149</v>
      </c>
      <c r="AU12" s="49" t="s">
        <v>149</v>
      </c>
      <c r="AV12" s="49" t="s">
        <v>149</v>
      </c>
      <c r="AW12" s="49" t="s">
        <v>149</v>
      </c>
      <c r="AX12" s="49" t="s">
        <v>149</v>
      </c>
      <c r="AY12" s="49" t="s">
        <v>149</v>
      </c>
      <c r="AZ12" s="49" t="s">
        <v>149</v>
      </c>
      <c r="BA12" s="49" t="s">
        <v>149</v>
      </c>
      <c r="BB12" s="49" t="s">
        <v>149</v>
      </c>
      <c r="BC12" s="49" t="s">
        <v>149</v>
      </c>
      <c r="BD12" s="49" t="s">
        <v>149</v>
      </c>
      <c r="BE12" s="49" t="s">
        <v>149</v>
      </c>
      <c r="BF12" s="49" t="s">
        <v>149</v>
      </c>
      <c r="BG12" s="49" t="s">
        <v>149</v>
      </c>
      <c r="BH12" s="49" t="s">
        <v>149</v>
      </c>
      <c r="BI12" s="49"/>
      <c r="BJ12" s="49" t="s">
        <v>149</v>
      </c>
      <c r="BK12" s="49" t="s">
        <v>149</v>
      </c>
      <c r="BL12" s="49" t="s">
        <v>149</v>
      </c>
      <c r="BM12" s="49" t="s">
        <v>149</v>
      </c>
      <c r="BN12" s="49" t="s">
        <v>149</v>
      </c>
      <c r="BO12" s="49" t="s">
        <v>149</v>
      </c>
      <c r="BP12" s="49" t="s">
        <v>149</v>
      </c>
      <c r="BQ12" s="49" t="s">
        <v>149</v>
      </c>
      <c r="BR12" s="49" t="s">
        <v>149</v>
      </c>
      <c r="BS12" s="49" t="s">
        <v>149</v>
      </c>
      <c r="BT12" s="49" t="s">
        <v>149</v>
      </c>
      <c r="BU12" s="49" t="s">
        <v>149</v>
      </c>
      <c r="BV12" s="49" t="s">
        <v>149</v>
      </c>
      <c r="BW12" s="49" t="s">
        <v>149</v>
      </c>
      <c r="BX12" s="49" t="s">
        <v>149</v>
      </c>
      <c r="BY12" s="49" t="s">
        <v>149</v>
      </c>
      <c r="BZ12" s="49" t="s">
        <v>149</v>
      </c>
      <c r="CA12" s="674"/>
    </row>
    <row r="13" spans="1:91" ht="30" customHeight="1" thickBot="1" x14ac:dyDescent="0.25">
      <c r="A13" s="715"/>
      <c r="B13" s="224" t="s">
        <v>167</v>
      </c>
      <c r="C13" s="225" t="s">
        <v>168</v>
      </c>
      <c r="D13" s="29" t="s">
        <v>148</v>
      </c>
      <c r="E13" s="620">
        <v>1</v>
      </c>
      <c r="F13" s="621">
        <v>3</v>
      </c>
      <c r="G13" s="7">
        <v>5</v>
      </c>
      <c r="H13" s="7">
        <v>7</v>
      </c>
      <c r="I13" s="7">
        <v>6</v>
      </c>
      <c r="J13" s="7">
        <v>9</v>
      </c>
      <c r="K13" s="7">
        <v>12</v>
      </c>
      <c r="L13" s="7">
        <v>18</v>
      </c>
      <c r="M13" s="7">
        <v>3</v>
      </c>
      <c r="N13" s="7">
        <v>1</v>
      </c>
      <c r="O13" s="7"/>
      <c r="P13" s="653"/>
      <c r="Q13" s="668" t="s">
        <v>203</v>
      </c>
      <c r="R13" s="660" t="s">
        <v>202</v>
      </c>
      <c r="S13" s="669"/>
      <c r="T13" s="7" t="s">
        <v>148</v>
      </c>
      <c r="U13" s="661">
        <v>6</v>
      </c>
      <c r="V13" s="672"/>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t="s">
        <v>149</v>
      </c>
      <c r="BB13" s="50"/>
      <c r="BC13" s="50"/>
      <c r="BD13" s="50"/>
      <c r="BE13" s="50"/>
      <c r="BF13" s="50" t="s">
        <v>149</v>
      </c>
      <c r="BG13" s="50" t="s">
        <v>149</v>
      </c>
      <c r="BH13" s="50" t="s">
        <v>149</v>
      </c>
      <c r="BI13" s="50"/>
      <c r="BJ13" s="50"/>
      <c r="BK13" s="50"/>
      <c r="BL13" s="50"/>
      <c r="BM13" s="50"/>
      <c r="BN13" s="50"/>
      <c r="BO13" s="50" t="s">
        <v>149</v>
      </c>
      <c r="BP13" s="50" t="s">
        <v>149</v>
      </c>
      <c r="BQ13" s="50" t="s">
        <v>149</v>
      </c>
      <c r="BR13" s="50" t="s">
        <v>149</v>
      </c>
      <c r="BS13" s="50"/>
      <c r="BT13" s="50" t="s">
        <v>149</v>
      </c>
      <c r="BU13" s="50"/>
      <c r="BV13" s="50" t="s">
        <v>149</v>
      </c>
      <c r="BW13" s="50" t="s">
        <v>149</v>
      </c>
      <c r="BX13" s="50" t="s">
        <v>149</v>
      </c>
      <c r="BY13" s="50"/>
      <c r="BZ13" s="50" t="s">
        <v>149</v>
      </c>
      <c r="CA13" s="675" t="s">
        <v>149</v>
      </c>
    </row>
    <row r="14" spans="1:91" s="46" customFormat="1" ht="15" customHeight="1" thickBot="1" x14ac:dyDescent="0.25">
      <c r="B14" s="44"/>
      <c r="C14" s="10"/>
      <c r="D14" s="47"/>
      <c r="J14" s="206"/>
      <c r="K14" s="206"/>
      <c r="L14" s="737" t="s">
        <v>169</v>
      </c>
      <c r="M14" s="738"/>
      <c r="N14" s="738"/>
      <c r="O14" s="738"/>
      <c r="P14" s="738"/>
      <c r="Q14" s="738"/>
      <c r="R14" s="738"/>
      <c r="S14" s="738"/>
      <c r="T14" s="738"/>
      <c r="U14" s="739"/>
      <c r="V14" s="112">
        <v>999</v>
      </c>
      <c r="W14" s="113">
        <v>60</v>
      </c>
      <c r="X14" s="113">
        <v>999</v>
      </c>
      <c r="Y14" s="113">
        <v>180</v>
      </c>
      <c r="Z14" s="113">
        <v>180</v>
      </c>
      <c r="AA14" s="113">
        <v>180</v>
      </c>
      <c r="AB14" s="113">
        <v>90</v>
      </c>
      <c r="AC14" s="113">
        <v>365</v>
      </c>
      <c r="AD14" s="113">
        <v>365</v>
      </c>
      <c r="AE14" s="113">
        <v>365</v>
      </c>
      <c r="AF14" s="113">
        <v>365</v>
      </c>
      <c r="AG14" s="113">
        <v>90</v>
      </c>
      <c r="AH14" s="113">
        <v>90</v>
      </c>
      <c r="AI14" s="113">
        <v>213</v>
      </c>
      <c r="AJ14" s="113">
        <v>396</v>
      </c>
      <c r="AK14" s="113">
        <v>396</v>
      </c>
      <c r="AL14" s="113">
        <v>365</v>
      </c>
      <c r="AM14" s="120">
        <v>90</v>
      </c>
      <c r="AN14" s="120">
        <v>180</v>
      </c>
      <c r="AO14" s="120">
        <v>365</v>
      </c>
      <c r="AP14" s="120">
        <v>365</v>
      </c>
      <c r="AQ14" s="113">
        <v>270</v>
      </c>
      <c r="AR14" s="113">
        <v>270</v>
      </c>
      <c r="AS14" s="113">
        <v>270</v>
      </c>
      <c r="AT14" s="113">
        <v>365</v>
      </c>
      <c r="AU14" s="113">
        <v>365</v>
      </c>
      <c r="AV14" s="113">
        <v>365</v>
      </c>
      <c r="AW14" s="113">
        <v>999</v>
      </c>
      <c r="AX14" s="113">
        <v>365</v>
      </c>
      <c r="AY14" s="113">
        <v>365</v>
      </c>
      <c r="AZ14" s="113">
        <v>365</v>
      </c>
      <c r="BA14" s="113">
        <v>365</v>
      </c>
      <c r="BB14" s="113">
        <v>365</v>
      </c>
      <c r="BC14" s="113">
        <v>365</v>
      </c>
      <c r="BD14" s="113">
        <v>365</v>
      </c>
      <c r="BE14" s="113">
        <v>365</v>
      </c>
      <c r="BF14" s="113">
        <v>365</v>
      </c>
      <c r="BG14" s="113">
        <v>365</v>
      </c>
      <c r="BH14" s="113">
        <v>365</v>
      </c>
      <c r="BI14" s="113">
        <v>365</v>
      </c>
      <c r="BJ14" s="113">
        <v>365</v>
      </c>
      <c r="BK14" s="113">
        <v>90</v>
      </c>
      <c r="BL14" s="113">
        <v>180</v>
      </c>
      <c r="BM14" s="113">
        <v>90</v>
      </c>
      <c r="BN14" s="113">
        <v>90</v>
      </c>
      <c r="BO14" s="113">
        <v>365</v>
      </c>
      <c r="BP14" s="113">
        <v>180</v>
      </c>
      <c r="BQ14" s="113">
        <v>180</v>
      </c>
      <c r="BR14" s="113">
        <v>180</v>
      </c>
      <c r="BS14" s="113">
        <v>365</v>
      </c>
      <c r="BT14" s="113">
        <v>180</v>
      </c>
      <c r="BU14" s="113">
        <v>365</v>
      </c>
      <c r="BV14" s="113">
        <v>365</v>
      </c>
      <c r="BW14" s="113">
        <v>90</v>
      </c>
      <c r="BX14" s="223">
        <v>365</v>
      </c>
      <c r="BY14" s="113">
        <v>90</v>
      </c>
      <c r="BZ14" s="113">
        <v>180</v>
      </c>
      <c r="CA14" s="114">
        <v>365</v>
      </c>
      <c r="CB14" s="249"/>
      <c r="CC14" s="249"/>
      <c r="CD14" s="766" t="s">
        <v>170</v>
      </c>
      <c r="CE14" s="767"/>
      <c r="CF14" s="767"/>
      <c r="CG14" s="767"/>
      <c r="CH14" s="767"/>
      <c r="CI14" s="767"/>
      <c r="CJ14" s="767"/>
      <c r="CK14" s="767"/>
      <c r="CL14" s="767"/>
      <c r="CM14" s="768"/>
    </row>
    <row r="15" spans="1:91" ht="15" customHeight="1" x14ac:dyDescent="0.2">
      <c r="B15" s="8"/>
      <c r="C15" s="9"/>
      <c r="D15" s="34"/>
      <c r="E15" s="3"/>
      <c r="F15" s="3"/>
      <c r="G15" s="3"/>
      <c r="H15" s="3"/>
      <c r="I15" s="3"/>
      <c r="J15" s="204"/>
      <c r="K15" s="204"/>
      <c r="L15" s="740" t="s">
        <v>171</v>
      </c>
      <c r="M15" s="741"/>
      <c r="N15" s="741"/>
      <c r="O15" s="741"/>
      <c r="P15" s="741"/>
      <c r="Q15" s="741"/>
      <c r="R15" s="741"/>
      <c r="S15" s="741"/>
      <c r="T15" s="741"/>
      <c r="U15" s="742"/>
      <c r="V15" s="115">
        <v>0</v>
      </c>
      <c r="W15" s="116">
        <v>8</v>
      </c>
      <c r="X15" s="116">
        <v>0</v>
      </c>
      <c r="Y15" s="116">
        <v>5</v>
      </c>
      <c r="Z15" s="116">
        <v>2</v>
      </c>
      <c r="AA15" s="116">
        <v>2</v>
      </c>
      <c r="AB15" s="116">
        <v>2</v>
      </c>
      <c r="AC15" s="116">
        <v>2</v>
      </c>
      <c r="AD15" s="116">
        <v>2</v>
      </c>
      <c r="AE15" s="116">
        <v>2</v>
      </c>
      <c r="AF15" s="116">
        <v>2</v>
      </c>
      <c r="AG15" s="116">
        <v>1</v>
      </c>
      <c r="AH15" s="116">
        <v>1</v>
      </c>
      <c r="AI15" s="116">
        <v>0</v>
      </c>
      <c r="AJ15" s="116">
        <v>0</v>
      </c>
      <c r="AK15" s="117">
        <v>0</v>
      </c>
      <c r="AL15" s="117">
        <v>0</v>
      </c>
      <c r="AM15" s="116">
        <v>1</v>
      </c>
      <c r="AN15" s="116">
        <v>1</v>
      </c>
      <c r="AO15" s="116">
        <v>1</v>
      </c>
      <c r="AP15" s="116">
        <v>1</v>
      </c>
      <c r="AQ15" s="117">
        <v>1</v>
      </c>
      <c r="AR15" s="117">
        <v>0</v>
      </c>
      <c r="AS15" s="117">
        <v>0</v>
      </c>
      <c r="AT15" s="117">
        <v>1</v>
      </c>
      <c r="AU15" s="117">
        <v>1</v>
      </c>
      <c r="AV15" s="116">
        <v>0</v>
      </c>
      <c r="AW15" s="116">
        <v>0</v>
      </c>
      <c r="AX15" s="117">
        <v>6</v>
      </c>
      <c r="AY15" s="117">
        <v>4</v>
      </c>
      <c r="AZ15" s="117">
        <v>6</v>
      </c>
      <c r="BA15" s="117">
        <v>5</v>
      </c>
      <c r="BB15" s="117">
        <v>2</v>
      </c>
      <c r="BC15" s="116">
        <v>12</v>
      </c>
      <c r="BD15" s="117">
        <v>1</v>
      </c>
      <c r="BE15" s="117">
        <v>4</v>
      </c>
      <c r="BF15" s="117">
        <v>11</v>
      </c>
      <c r="BG15" s="117">
        <v>2</v>
      </c>
      <c r="BH15" s="117">
        <v>7</v>
      </c>
      <c r="BI15" s="117">
        <v>1</v>
      </c>
      <c r="BJ15" s="117">
        <v>3</v>
      </c>
      <c r="BK15" s="117">
        <v>6</v>
      </c>
      <c r="BL15" s="117">
        <v>5</v>
      </c>
      <c r="BM15" s="117">
        <v>6</v>
      </c>
      <c r="BN15" s="117">
        <v>1</v>
      </c>
      <c r="BO15" s="117">
        <v>12</v>
      </c>
      <c r="BP15" s="117">
        <v>10</v>
      </c>
      <c r="BQ15" s="117">
        <v>5</v>
      </c>
      <c r="BR15" s="117">
        <v>5</v>
      </c>
      <c r="BS15" s="117">
        <v>3</v>
      </c>
      <c r="BT15" s="117">
        <v>8</v>
      </c>
      <c r="BU15" s="117">
        <v>1</v>
      </c>
      <c r="BV15" s="117">
        <v>1</v>
      </c>
      <c r="BW15" s="116">
        <v>6</v>
      </c>
      <c r="BX15" s="220">
        <v>2</v>
      </c>
      <c r="BY15" s="117">
        <v>0</v>
      </c>
      <c r="BZ15" s="117">
        <v>6</v>
      </c>
      <c r="CA15" s="118">
        <v>0</v>
      </c>
      <c r="CB15" s="230"/>
      <c r="CC15" s="230"/>
      <c r="CD15" s="766" t="s">
        <v>172</v>
      </c>
      <c r="CE15" s="767"/>
      <c r="CF15" s="767"/>
      <c r="CG15" s="767"/>
      <c r="CH15" s="768"/>
      <c r="CI15" s="766" t="s">
        <v>173</v>
      </c>
      <c r="CJ15" s="767"/>
      <c r="CK15" s="767"/>
      <c r="CL15" s="767"/>
      <c r="CM15" s="768"/>
    </row>
    <row r="16" spans="1:91" ht="15" customHeight="1" x14ac:dyDescent="0.2">
      <c r="B16" s="8"/>
      <c r="C16" s="9"/>
      <c r="D16" s="34"/>
      <c r="E16" s="3"/>
      <c r="F16" s="3"/>
      <c r="G16" s="3"/>
      <c r="H16" s="3"/>
      <c r="I16" s="3"/>
      <c r="J16" s="204"/>
      <c r="K16" s="204"/>
      <c r="L16" s="743" t="s">
        <v>174</v>
      </c>
      <c r="M16" s="744"/>
      <c r="N16" s="744"/>
      <c r="O16" s="744"/>
      <c r="P16" s="744"/>
      <c r="Q16" s="744"/>
      <c r="R16" s="744"/>
      <c r="S16" s="744"/>
      <c r="T16" s="744"/>
      <c r="U16" s="745"/>
      <c r="V16" s="231">
        <v>0</v>
      </c>
      <c r="W16" s="232">
        <v>8</v>
      </c>
      <c r="X16" s="232">
        <v>0</v>
      </c>
      <c r="Y16" s="232">
        <v>0</v>
      </c>
      <c r="Z16" s="232">
        <v>0</v>
      </c>
      <c r="AA16" s="232">
        <v>0</v>
      </c>
      <c r="AB16" s="232">
        <v>0</v>
      </c>
      <c r="AC16" s="232">
        <v>0</v>
      </c>
      <c r="AD16" s="232">
        <v>0</v>
      </c>
      <c r="AE16" s="232">
        <v>0</v>
      </c>
      <c r="AF16" s="232">
        <v>0</v>
      </c>
      <c r="AG16" s="232">
        <v>0</v>
      </c>
      <c r="AH16" s="232">
        <v>0</v>
      </c>
      <c r="AI16" s="232">
        <v>0</v>
      </c>
      <c r="AJ16" s="232">
        <v>0</v>
      </c>
      <c r="AK16" s="236">
        <v>0</v>
      </c>
      <c r="AL16" s="236">
        <v>0</v>
      </c>
      <c r="AM16" s="232">
        <v>0</v>
      </c>
      <c r="AN16" s="232">
        <v>0</v>
      </c>
      <c r="AO16" s="232">
        <v>0</v>
      </c>
      <c r="AP16" s="232">
        <v>0</v>
      </c>
      <c r="AQ16" s="236">
        <v>4</v>
      </c>
      <c r="AR16" s="236">
        <v>3</v>
      </c>
      <c r="AS16" s="236">
        <v>3</v>
      </c>
      <c r="AT16" s="236">
        <v>1</v>
      </c>
      <c r="AU16" s="236">
        <v>1</v>
      </c>
      <c r="AV16" s="232">
        <v>0</v>
      </c>
      <c r="AW16" s="232">
        <v>0</v>
      </c>
      <c r="AX16" s="236">
        <v>6</v>
      </c>
      <c r="AY16" s="236">
        <v>4</v>
      </c>
      <c r="AZ16" s="236">
        <v>6</v>
      </c>
      <c r="BA16" s="236">
        <v>5</v>
      </c>
      <c r="BB16" s="236">
        <v>2</v>
      </c>
      <c r="BC16" s="232">
        <v>12</v>
      </c>
      <c r="BD16" s="236">
        <v>1</v>
      </c>
      <c r="BE16" s="236">
        <v>4</v>
      </c>
      <c r="BF16" s="236">
        <v>11</v>
      </c>
      <c r="BG16" s="236">
        <v>2</v>
      </c>
      <c r="BH16" s="236">
        <v>7</v>
      </c>
      <c r="BI16" s="236">
        <v>1</v>
      </c>
      <c r="BJ16" s="236">
        <v>3</v>
      </c>
      <c r="BK16" s="236">
        <v>6</v>
      </c>
      <c r="BL16" s="236">
        <v>5</v>
      </c>
      <c r="BM16" s="236">
        <v>6</v>
      </c>
      <c r="BN16" s="236">
        <v>1</v>
      </c>
      <c r="BO16" s="236">
        <v>12</v>
      </c>
      <c r="BP16" s="236">
        <v>10</v>
      </c>
      <c r="BQ16" s="236">
        <v>5</v>
      </c>
      <c r="BR16" s="236">
        <v>5</v>
      </c>
      <c r="BS16" s="236">
        <v>3</v>
      </c>
      <c r="BT16" s="236">
        <v>8</v>
      </c>
      <c r="BU16" s="236">
        <v>1</v>
      </c>
      <c r="BV16" s="236">
        <v>1</v>
      </c>
      <c r="BW16" s="232">
        <v>6</v>
      </c>
      <c r="BX16" s="233">
        <v>2</v>
      </c>
      <c r="BY16" s="236">
        <v>0</v>
      </c>
      <c r="BZ16" s="236">
        <v>6</v>
      </c>
      <c r="CA16" s="234">
        <v>0</v>
      </c>
      <c r="CB16" s="230"/>
      <c r="CC16" s="230"/>
      <c r="CD16" s="712" t="s">
        <v>175</v>
      </c>
      <c r="CE16" s="712"/>
      <c r="CF16" s="712"/>
      <c r="CG16" s="712"/>
      <c r="CH16" s="712"/>
      <c r="CI16" s="712" t="s">
        <v>176</v>
      </c>
      <c r="CJ16" s="712"/>
      <c r="CK16" s="712"/>
      <c r="CL16" s="712"/>
      <c r="CM16" s="712"/>
    </row>
    <row r="17" spans="2:91" ht="15" customHeight="1" thickBot="1" x14ac:dyDescent="0.25">
      <c r="B17" s="1"/>
      <c r="C17" s="1"/>
      <c r="D17" s="34"/>
      <c r="E17" s="3"/>
      <c r="F17" s="3"/>
      <c r="G17" s="3"/>
      <c r="H17" s="3"/>
      <c r="I17" s="3"/>
      <c r="J17" s="204"/>
      <c r="K17" s="204"/>
      <c r="L17" s="734" t="s">
        <v>177</v>
      </c>
      <c r="M17" s="735"/>
      <c r="N17" s="735"/>
      <c r="O17" s="735"/>
      <c r="P17" s="735"/>
      <c r="Q17" s="735"/>
      <c r="R17" s="735"/>
      <c r="S17" s="735"/>
      <c r="T17" s="735"/>
      <c r="U17" s="736"/>
      <c r="V17" s="142">
        <v>0</v>
      </c>
      <c r="W17" s="139">
        <v>1</v>
      </c>
      <c r="X17" s="139">
        <v>0</v>
      </c>
      <c r="Y17" s="139">
        <v>0.5</v>
      </c>
      <c r="Z17" s="139">
        <v>0.5</v>
      </c>
      <c r="AA17" s="139">
        <v>0.5</v>
      </c>
      <c r="AB17" s="139">
        <v>0.3</v>
      </c>
      <c r="AC17" s="139">
        <v>1</v>
      </c>
      <c r="AD17" s="139">
        <v>1</v>
      </c>
      <c r="AE17" s="139">
        <v>1</v>
      </c>
      <c r="AF17" s="139">
        <v>1</v>
      </c>
      <c r="AG17" s="139">
        <v>0.5</v>
      </c>
      <c r="AH17" s="139">
        <v>0.5</v>
      </c>
      <c r="AI17" s="143">
        <v>0</v>
      </c>
      <c r="AJ17" s="143">
        <v>0</v>
      </c>
      <c r="AK17" s="139">
        <v>0</v>
      </c>
      <c r="AL17" s="139">
        <v>0</v>
      </c>
      <c r="AM17" s="143">
        <v>0.6</v>
      </c>
      <c r="AN17" s="143">
        <v>0.6</v>
      </c>
      <c r="AO17" s="143">
        <v>0.5</v>
      </c>
      <c r="AP17" s="143">
        <v>0.5</v>
      </c>
      <c r="AQ17" s="139">
        <v>0.5</v>
      </c>
      <c r="AR17" s="139">
        <v>0.5</v>
      </c>
      <c r="AS17" s="139">
        <v>0.5</v>
      </c>
      <c r="AT17" s="139">
        <v>0.5</v>
      </c>
      <c r="AU17" s="139">
        <v>0.5</v>
      </c>
      <c r="AV17" s="143">
        <v>0</v>
      </c>
      <c r="AW17" s="143">
        <v>0</v>
      </c>
      <c r="AX17" s="139">
        <v>0.5</v>
      </c>
      <c r="AY17" s="139">
        <v>0.5</v>
      </c>
      <c r="AZ17" s="139">
        <v>0.5</v>
      </c>
      <c r="BA17" s="139">
        <v>0.5</v>
      </c>
      <c r="BB17" s="139">
        <v>0.5</v>
      </c>
      <c r="BC17" s="143">
        <v>0.6</v>
      </c>
      <c r="BD17" s="139">
        <v>0.5</v>
      </c>
      <c r="BE17" s="139">
        <v>0.5</v>
      </c>
      <c r="BF17" s="139">
        <v>0.5</v>
      </c>
      <c r="BG17" s="139">
        <v>0.5</v>
      </c>
      <c r="BH17" s="139">
        <v>0.5</v>
      </c>
      <c r="BI17" s="139">
        <v>0.5</v>
      </c>
      <c r="BJ17" s="139">
        <v>0.5</v>
      </c>
      <c r="BK17" s="139">
        <v>0.8</v>
      </c>
      <c r="BL17" s="139">
        <v>0.5</v>
      </c>
      <c r="BM17" s="139">
        <v>0.5</v>
      </c>
      <c r="BN17" s="139">
        <v>0.5</v>
      </c>
      <c r="BO17" s="139">
        <v>0.5</v>
      </c>
      <c r="BP17" s="139">
        <v>0.7</v>
      </c>
      <c r="BQ17" s="139">
        <v>0.5</v>
      </c>
      <c r="BR17" s="139">
        <v>0.3</v>
      </c>
      <c r="BS17" s="139">
        <v>0.5</v>
      </c>
      <c r="BT17" s="139">
        <v>0.7</v>
      </c>
      <c r="BU17" s="139">
        <v>0.5</v>
      </c>
      <c r="BV17" s="139">
        <v>0.5</v>
      </c>
      <c r="BW17" s="143">
        <v>0.5</v>
      </c>
      <c r="BX17" s="221">
        <v>0.5</v>
      </c>
      <c r="BY17" s="139">
        <v>0.5</v>
      </c>
      <c r="BZ17" s="139">
        <v>0.8</v>
      </c>
      <c r="CA17" s="140">
        <v>0</v>
      </c>
      <c r="CB17" s="230"/>
      <c r="CC17" s="230"/>
      <c r="CD17" s="712"/>
      <c r="CE17" s="712"/>
      <c r="CF17" s="712"/>
      <c r="CG17" s="712"/>
      <c r="CH17" s="712"/>
      <c r="CI17" s="712"/>
      <c r="CJ17" s="712"/>
      <c r="CK17" s="712"/>
      <c r="CL17" s="712"/>
      <c r="CM17" s="712"/>
    </row>
    <row r="18" spans="2:91" ht="15" customHeight="1" x14ac:dyDescent="0.2">
      <c r="B18" s="1"/>
      <c r="C18" s="1"/>
      <c r="D18" s="34"/>
      <c r="E18" s="3"/>
      <c r="F18" s="3"/>
      <c r="G18" s="3"/>
      <c r="H18" s="3"/>
      <c r="I18" s="3"/>
      <c r="J18" s="204"/>
      <c r="K18" s="204"/>
      <c r="L18" s="746" t="s">
        <v>178</v>
      </c>
      <c r="M18" s="747"/>
      <c r="N18" s="747"/>
      <c r="O18" s="747"/>
      <c r="P18" s="747"/>
      <c r="Q18" s="747"/>
      <c r="R18" s="747"/>
      <c r="S18" s="747"/>
      <c r="T18" s="747"/>
      <c r="U18" s="748"/>
      <c r="V18" s="141">
        <v>0</v>
      </c>
      <c r="W18" s="124">
        <v>0</v>
      </c>
      <c r="X18" s="124">
        <v>0</v>
      </c>
      <c r="Y18" s="124">
        <v>1</v>
      </c>
      <c r="Z18" s="124">
        <v>1</v>
      </c>
      <c r="AA18" s="124">
        <v>1</v>
      </c>
      <c r="AB18" s="124">
        <v>0</v>
      </c>
      <c r="AC18" s="124">
        <v>0</v>
      </c>
      <c r="AD18" s="124">
        <v>0</v>
      </c>
      <c r="AE18" s="124">
        <v>0</v>
      </c>
      <c r="AF18" s="124">
        <v>0</v>
      </c>
      <c r="AG18" s="124">
        <v>0</v>
      </c>
      <c r="AH18" s="124">
        <v>0</v>
      </c>
      <c r="AI18" s="131">
        <v>1</v>
      </c>
      <c r="AJ18" s="131">
        <v>1</v>
      </c>
      <c r="AK18" s="124">
        <v>1</v>
      </c>
      <c r="AL18" s="124">
        <v>2</v>
      </c>
      <c r="AM18" s="131">
        <v>0</v>
      </c>
      <c r="AN18" s="131">
        <v>0</v>
      </c>
      <c r="AO18" s="131">
        <v>2</v>
      </c>
      <c r="AP18" s="131">
        <v>2</v>
      </c>
      <c r="AQ18" s="124">
        <v>1</v>
      </c>
      <c r="AR18" s="124">
        <v>1</v>
      </c>
      <c r="AS18" s="124">
        <v>1</v>
      </c>
      <c r="AT18" s="124">
        <v>1</v>
      </c>
      <c r="AU18" s="124">
        <v>1</v>
      </c>
      <c r="AV18" s="131">
        <v>1</v>
      </c>
      <c r="AW18" s="131">
        <v>0</v>
      </c>
      <c r="AX18" s="124">
        <v>4</v>
      </c>
      <c r="AY18" s="124">
        <v>3</v>
      </c>
      <c r="AZ18" s="124">
        <v>4</v>
      </c>
      <c r="BA18" s="124">
        <v>3</v>
      </c>
      <c r="BB18" s="124">
        <v>2</v>
      </c>
      <c r="BC18" s="131">
        <v>8</v>
      </c>
      <c r="BD18" s="124">
        <v>2</v>
      </c>
      <c r="BE18" s="124">
        <v>4</v>
      </c>
      <c r="BF18" s="124">
        <v>9</v>
      </c>
      <c r="BG18" s="124">
        <v>2</v>
      </c>
      <c r="BH18" s="124">
        <v>5</v>
      </c>
      <c r="BI18" s="124">
        <v>1</v>
      </c>
      <c r="BJ18" s="124">
        <v>1</v>
      </c>
      <c r="BK18" s="124">
        <v>4</v>
      </c>
      <c r="BL18" s="124">
        <v>3</v>
      </c>
      <c r="BM18" s="124">
        <v>4</v>
      </c>
      <c r="BN18" s="124">
        <v>2</v>
      </c>
      <c r="BO18" s="124">
        <v>8</v>
      </c>
      <c r="BP18" s="124">
        <v>8</v>
      </c>
      <c r="BQ18" s="124">
        <v>3</v>
      </c>
      <c r="BR18" s="124">
        <v>3</v>
      </c>
      <c r="BS18" s="124">
        <v>1</v>
      </c>
      <c r="BT18" s="124">
        <v>4</v>
      </c>
      <c r="BU18" s="124">
        <v>3</v>
      </c>
      <c r="BV18" s="124">
        <v>1</v>
      </c>
      <c r="BW18" s="131">
        <v>2</v>
      </c>
      <c r="BX18" s="222">
        <v>2</v>
      </c>
      <c r="BY18" s="124">
        <v>2</v>
      </c>
      <c r="BZ18" s="124">
        <v>2</v>
      </c>
      <c r="CA18" s="125">
        <v>1</v>
      </c>
      <c r="CB18" s="230"/>
      <c r="CC18" s="230"/>
      <c r="CD18" s="769" t="s">
        <v>179</v>
      </c>
      <c r="CE18" s="769"/>
      <c r="CF18" s="769"/>
      <c r="CG18" s="769"/>
      <c r="CH18" s="769"/>
      <c r="CI18" s="769" t="s">
        <v>180</v>
      </c>
      <c r="CJ18" s="769"/>
      <c r="CK18" s="769"/>
      <c r="CL18" s="769"/>
      <c r="CM18" s="769"/>
    </row>
    <row r="19" spans="2:91" ht="15" customHeight="1" x14ac:dyDescent="0.2">
      <c r="B19" s="1"/>
      <c r="C19" s="1"/>
      <c r="D19" s="34"/>
      <c r="E19" s="3"/>
      <c r="F19" s="3"/>
      <c r="G19" s="3"/>
      <c r="H19" s="3"/>
      <c r="I19" s="3"/>
      <c r="J19" s="204"/>
      <c r="K19" s="204"/>
      <c r="L19" s="743" t="s">
        <v>181</v>
      </c>
      <c r="M19" s="744"/>
      <c r="N19" s="744"/>
      <c r="O19" s="744"/>
      <c r="P19" s="744"/>
      <c r="Q19" s="744"/>
      <c r="R19" s="744"/>
      <c r="S19" s="744"/>
      <c r="T19" s="744"/>
      <c r="U19" s="745"/>
      <c r="V19" s="235">
        <v>0</v>
      </c>
      <c r="W19" s="236">
        <v>0</v>
      </c>
      <c r="X19" s="236">
        <v>0</v>
      </c>
      <c r="Y19" s="236">
        <v>0</v>
      </c>
      <c r="Z19" s="236">
        <v>0</v>
      </c>
      <c r="AA19" s="236">
        <v>0</v>
      </c>
      <c r="AB19" s="236">
        <v>0</v>
      </c>
      <c r="AC19" s="236">
        <v>0</v>
      </c>
      <c r="AD19" s="236">
        <v>0</v>
      </c>
      <c r="AE19" s="236">
        <v>0</v>
      </c>
      <c r="AF19" s="236">
        <v>0</v>
      </c>
      <c r="AG19" s="236">
        <v>0</v>
      </c>
      <c r="AH19" s="236">
        <v>0</v>
      </c>
      <c r="AI19" s="232">
        <v>1</v>
      </c>
      <c r="AJ19" s="232">
        <v>1</v>
      </c>
      <c r="AK19" s="236">
        <v>0</v>
      </c>
      <c r="AL19" s="236">
        <v>0</v>
      </c>
      <c r="AM19" s="232">
        <v>0</v>
      </c>
      <c r="AN19" s="232">
        <v>0</v>
      </c>
      <c r="AO19" s="232">
        <v>0</v>
      </c>
      <c r="AP19" s="232">
        <v>0</v>
      </c>
      <c r="AQ19" s="236">
        <v>4</v>
      </c>
      <c r="AR19" s="236">
        <v>3</v>
      </c>
      <c r="AS19" s="236">
        <v>3</v>
      </c>
      <c r="AT19" s="236">
        <v>1</v>
      </c>
      <c r="AU19" s="236">
        <v>1</v>
      </c>
      <c r="AV19" s="232">
        <v>1</v>
      </c>
      <c r="AW19" s="232">
        <v>0</v>
      </c>
      <c r="AX19" s="236">
        <v>4</v>
      </c>
      <c r="AY19" s="236">
        <v>3</v>
      </c>
      <c r="AZ19" s="236">
        <v>4</v>
      </c>
      <c r="BA19" s="236">
        <v>3</v>
      </c>
      <c r="BB19" s="236">
        <v>2</v>
      </c>
      <c r="BC19" s="232">
        <v>8</v>
      </c>
      <c r="BD19" s="236">
        <v>2</v>
      </c>
      <c r="BE19" s="236">
        <v>4</v>
      </c>
      <c r="BF19" s="236">
        <v>9</v>
      </c>
      <c r="BG19" s="236">
        <v>2</v>
      </c>
      <c r="BH19" s="236">
        <v>5</v>
      </c>
      <c r="BI19" s="236">
        <v>1</v>
      </c>
      <c r="BJ19" s="236">
        <v>1</v>
      </c>
      <c r="BK19" s="236">
        <v>4</v>
      </c>
      <c r="BL19" s="236">
        <v>3</v>
      </c>
      <c r="BM19" s="236">
        <v>4</v>
      </c>
      <c r="BN19" s="236">
        <v>2</v>
      </c>
      <c r="BO19" s="236">
        <v>8</v>
      </c>
      <c r="BP19" s="236">
        <v>8</v>
      </c>
      <c r="BQ19" s="236">
        <v>3</v>
      </c>
      <c r="BR19" s="236">
        <v>3</v>
      </c>
      <c r="BS19" s="236">
        <v>1</v>
      </c>
      <c r="BT19" s="236">
        <v>4</v>
      </c>
      <c r="BU19" s="236">
        <v>3</v>
      </c>
      <c r="BV19" s="236">
        <v>1</v>
      </c>
      <c r="BW19" s="232">
        <v>2</v>
      </c>
      <c r="BX19" s="233">
        <v>5</v>
      </c>
      <c r="BY19" s="236">
        <v>2</v>
      </c>
      <c r="BZ19" s="236">
        <v>2</v>
      </c>
      <c r="CA19" s="237">
        <v>1</v>
      </c>
      <c r="CB19" s="230"/>
      <c r="CC19" s="230"/>
      <c r="CD19" s="769"/>
      <c r="CE19" s="769"/>
      <c r="CF19" s="769"/>
      <c r="CG19" s="769"/>
      <c r="CH19" s="769"/>
      <c r="CI19" s="769"/>
      <c r="CJ19" s="769"/>
      <c r="CK19" s="769"/>
      <c r="CL19" s="769"/>
      <c r="CM19" s="769"/>
    </row>
    <row r="20" spans="2:91" ht="15" customHeight="1" thickBot="1" x14ac:dyDescent="0.25">
      <c r="B20" s="1"/>
      <c r="C20" s="1"/>
      <c r="D20" s="34"/>
      <c r="E20" s="3"/>
      <c r="F20" s="3"/>
      <c r="G20" s="3"/>
      <c r="H20" s="3"/>
      <c r="I20" s="3"/>
      <c r="J20" s="204"/>
      <c r="K20" s="204"/>
      <c r="L20" s="716" t="s">
        <v>182</v>
      </c>
      <c r="M20" s="717"/>
      <c r="N20" s="717"/>
      <c r="O20" s="717"/>
      <c r="P20" s="717"/>
      <c r="Q20" s="717"/>
      <c r="R20" s="717"/>
      <c r="S20" s="717"/>
      <c r="T20" s="717"/>
      <c r="U20" s="718"/>
      <c r="V20" s="250">
        <v>0</v>
      </c>
      <c r="W20" s="251">
        <v>0</v>
      </c>
      <c r="X20" s="251">
        <v>0</v>
      </c>
      <c r="Y20" s="251">
        <v>0.5</v>
      </c>
      <c r="Z20" s="251">
        <v>0.5</v>
      </c>
      <c r="AA20" s="251">
        <v>0.5</v>
      </c>
      <c r="AB20" s="251">
        <v>0</v>
      </c>
      <c r="AC20" s="251">
        <v>0</v>
      </c>
      <c r="AD20" s="251">
        <v>0</v>
      </c>
      <c r="AE20" s="251">
        <v>0</v>
      </c>
      <c r="AF20" s="251">
        <v>0</v>
      </c>
      <c r="AG20" s="251">
        <v>0</v>
      </c>
      <c r="AH20" s="251">
        <v>0</v>
      </c>
      <c r="AI20" s="252">
        <v>1</v>
      </c>
      <c r="AJ20" s="252">
        <v>1</v>
      </c>
      <c r="AK20" s="251">
        <v>1</v>
      </c>
      <c r="AL20" s="251">
        <v>0.5</v>
      </c>
      <c r="AM20" s="143">
        <v>0</v>
      </c>
      <c r="AN20" s="143">
        <v>0</v>
      </c>
      <c r="AO20" s="143">
        <v>0.5</v>
      </c>
      <c r="AP20" s="143">
        <v>0.5</v>
      </c>
      <c r="AQ20" s="251">
        <v>0.5</v>
      </c>
      <c r="AR20" s="251">
        <v>0.5</v>
      </c>
      <c r="AS20" s="251">
        <v>0.5</v>
      </c>
      <c r="AT20" s="251">
        <v>0.5</v>
      </c>
      <c r="AU20" s="251">
        <v>0.5</v>
      </c>
      <c r="AV20" s="252">
        <v>1</v>
      </c>
      <c r="AW20" s="252">
        <v>0</v>
      </c>
      <c r="AX20" s="251">
        <v>0.5</v>
      </c>
      <c r="AY20" s="251">
        <v>0.5</v>
      </c>
      <c r="AZ20" s="251">
        <v>0.5</v>
      </c>
      <c r="BA20" s="251">
        <v>0.5</v>
      </c>
      <c r="BB20" s="251">
        <v>0.5</v>
      </c>
      <c r="BC20" s="251">
        <v>0.7</v>
      </c>
      <c r="BD20" s="251">
        <v>0.5</v>
      </c>
      <c r="BE20" s="251">
        <v>0.5</v>
      </c>
      <c r="BF20" s="251">
        <v>0.5</v>
      </c>
      <c r="BG20" s="251">
        <v>0.5</v>
      </c>
      <c r="BH20" s="251">
        <v>0.5</v>
      </c>
      <c r="BI20" s="251">
        <v>0.5</v>
      </c>
      <c r="BJ20" s="251">
        <v>0.5</v>
      </c>
      <c r="BK20" s="251">
        <v>0.8</v>
      </c>
      <c r="BL20" s="251">
        <v>0.5</v>
      </c>
      <c r="BM20" s="251">
        <v>0.5</v>
      </c>
      <c r="BN20" s="251">
        <v>0.5</v>
      </c>
      <c r="BO20" s="251">
        <v>0.5</v>
      </c>
      <c r="BP20" s="251">
        <v>0.8</v>
      </c>
      <c r="BQ20" s="251">
        <v>0.5</v>
      </c>
      <c r="BR20" s="251">
        <v>0.3</v>
      </c>
      <c r="BS20" s="251">
        <v>0.5</v>
      </c>
      <c r="BT20" s="251">
        <v>0.8</v>
      </c>
      <c r="BU20" s="251">
        <v>0.5</v>
      </c>
      <c r="BV20" s="251">
        <v>0.5</v>
      </c>
      <c r="BW20" s="252">
        <v>0.5</v>
      </c>
      <c r="BX20" s="253">
        <v>0.5</v>
      </c>
      <c r="BY20" s="251">
        <v>0.5</v>
      </c>
      <c r="BZ20" s="251">
        <v>0.8</v>
      </c>
      <c r="CA20" s="254">
        <v>0.5</v>
      </c>
      <c r="CB20" s="238"/>
      <c r="CC20" s="622"/>
      <c r="CD20" s="769" t="s">
        <v>183</v>
      </c>
      <c r="CE20" s="769"/>
      <c r="CF20" s="769"/>
      <c r="CG20" s="769"/>
      <c r="CH20" s="769"/>
      <c r="CI20" s="769" t="s">
        <v>184</v>
      </c>
      <c r="CJ20" s="769"/>
      <c r="CK20" s="769"/>
      <c r="CL20" s="769"/>
      <c r="CM20" s="769"/>
    </row>
    <row r="21" spans="2:91" ht="15" customHeight="1" x14ac:dyDescent="0.2">
      <c r="B21" s="12"/>
      <c r="C21" s="12"/>
      <c r="D21" s="34"/>
      <c r="E21" s="3"/>
      <c r="F21" s="3"/>
      <c r="G21" s="3"/>
      <c r="H21" s="3"/>
      <c r="I21" s="3"/>
      <c r="J21" s="204"/>
      <c r="K21" s="204"/>
      <c r="L21" s="722" t="s">
        <v>185</v>
      </c>
      <c r="M21" s="723"/>
      <c r="N21" s="723"/>
      <c r="O21" s="723"/>
      <c r="P21" s="723"/>
      <c r="Q21" s="723"/>
      <c r="R21" s="723"/>
      <c r="S21" s="723"/>
      <c r="T21" s="723"/>
      <c r="U21" s="724"/>
      <c r="V21" s="240">
        <f>V17*(MAX(V15:V16)*30/V14)</f>
        <v>0</v>
      </c>
      <c r="W21" s="241">
        <f t="shared" ref="W21:BZ21" si="0">W17*(MAX(W15:W16)*30/W14)</f>
        <v>4</v>
      </c>
      <c r="X21" s="241">
        <f t="shared" si="0"/>
        <v>0</v>
      </c>
      <c r="Y21" s="241">
        <f t="shared" si="0"/>
        <v>0.41666666666666669</v>
      </c>
      <c r="Z21" s="241">
        <f t="shared" si="0"/>
        <v>0.16666666666666666</v>
      </c>
      <c r="AA21" s="241">
        <f t="shared" si="0"/>
        <v>0.16666666666666666</v>
      </c>
      <c r="AB21" s="241">
        <f t="shared" si="0"/>
        <v>0.19999999999999998</v>
      </c>
      <c r="AC21" s="241">
        <f t="shared" si="0"/>
        <v>0.16438356164383561</v>
      </c>
      <c r="AD21" s="241">
        <f t="shared" si="0"/>
        <v>0.16438356164383561</v>
      </c>
      <c r="AE21" s="241">
        <f t="shared" si="0"/>
        <v>0.16438356164383561</v>
      </c>
      <c r="AF21" s="241">
        <f t="shared" si="0"/>
        <v>0.16438356164383561</v>
      </c>
      <c r="AG21" s="241">
        <f t="shared" si="0"/>
        <v>0.16666666666666666</v>
      </c>
      <c r="AH21" s="241">
        <f t="shared" si="0"/>
        <v>0.16666666666666666</v>
      </c>
      <c r="AI21" s="255">
        <f t="shared" ref="AI21:AN21" si="1">AI17*(MAX(AI15:AI16)*30/AI14)</f>
        <v>0</v>
      </c>
      <c r="AJ21" s="255">
        <f t="shared" si="1"/>
        <v>0</v>
      </c>
      <c r="AK21" s="241">
        <f t="shared" si="1"/>
        <v>0</v>
      </c>
      <c r="AL21" s="241">
        <f t="shared" si="1"/>
        <v>0</v>
      </c>
      <c r="AM21" s="255">
        <f t="shared" si="1"/>
        <v>0.19999999999999998</v>
      </c>
      <c r="AN21" s="255">
        <f t="shared" si="1"/>
        <v>9.9999999999999992E-2</v>
      </c>
      <c r="AO21" s="255">
        <f t="shared" si="0"/>
        <v>4.1095890410958902E-2</v>
      </c>
      <c r="AP21" s="255">
        <f t="shared" si="0"/>
        <v>4.1095890410958902E-2</v>
      </c>
      <c r="AQ21" s="241">
        <f t="shared" si="0"/>
        <v>0.22222222222222221</v>
      </c>
      <c r="AR21" s="241">
        <f t="shared" si="0"/>
        <v>0.16666666666666666</v>
      </c>
      <c r="AS21" s="241">
        <f t="shared" si="0"/>
        <v>0.16666666666666666</v>
      </c>
      <c r="AT21" s="241">
        <f t="shared" si="0"/>
        <v>4.1095890410958902E-2</v>
      </c>
      <c r="AU21" s="241">
        <f t="shared" si="0"/>
        <v>4.1095890410958902E-2</v>
      </c>
      <c r="AV21" s="255">
        <f t="shared" si="0"/>
        <v>0</v>
      </c>
      <c r="AW21" s="255">
        <f t="shared" si="0"/>
        <v>0</v>
      </c>
      <c r="AX21" s="241">
        <f t="shared" si="0"/>
        <v>0.24657534246575341</v>
      </c>
      <c r="AY21" s="241">
        <f t="shared" si="0"/>
        <v>0.16438356164383561</v>
      </c>
      <c r="AZ21" s="241">
        <f t="shared" si="0"/>
        <v>0.24657534246575341</v>
      </c>
      <c r="BA21" s="241">
        <f t="shared" si="0"/>
        <v>0.20547945205479451</v>
      </c>
      <c r="BB21" s="241">
        <f t="shared" si="0"/>
        <v>8.2191780821917804E-2</v>
      </c>
      <c r="BC21" s="241">
        <f t="shared" si="0"/>
        <v>0.59178082191780812</v>
      </c>
      <c r="BD21" s="241">
        <f t="shared" si="0"/>
        <v>4.1095890410958902E-2</v>
      </c>
      <c r="BE21" s="241">
        <f t="shared" si="0"/>
        <v>0.16438356164383561</v>
      </c>
      <c r="BF21" s="241">
        <f t="shared" si="0"/>
        <v>0.45205479452054792</v>
      </c>
      <c r="BG21" s="241">
        <f t="shared" si="0"/>
        <v>8.2191780821917804E-2</v>
      </c>
      <c r="BH21" s="241">
        <f t="shared" si="0"/>
        <v>0.28767123287671231</v>
      </c>
      <c r="BI21" s="241">
        <f t="shared" si="0"/>
        <v>4.1095890410958902E-2</v>
      </c>
      <c r="BJ21" s="241">
        <f t="shared" si="0"/>
        <v>0.12328767123287671</v>
      </c>
      <c r="BK21" s="241">
        <f t="shared" si="0"/>
        <v>1.6</v>
      </c>
      <c r="BL21" s="241">
        <f t="shared" si="0"/>
        <v>0.41666666666666669</v>
      </c>
      <c r="BM21" s="241">
        <f t="shared" si="0"/>
        <v>1</v>
      </c>
      <c r="BN21" s="241">
        <f t="shared" si="0"/>
        <v>0.16666666666666666</v>
      </c>
      <c r="BO21" s="241">
        <f t="shared" si="0"/>
        <v>0.49315068493150682</v>
      </c>
      <c r="BP21" s="241">
        <f t="shared" si="0"/>
        <v>1.1666666666666667</v>
      </c>
      <c r="BQ21" s="241">
        <f t="shared" si="0"/>
        <v>0.41666666666666669</v>
      </c>
      <c r="BR21" s="241">
        <f t="shared" si="0"/>
        <v>0.25</v>
      </c>
      <c r="BS21" s="241">
        <f t="shared" si="0"/>
        <v>0.12328767123287671</v>
      </c>
      <c r="BT21" s="241">
        <f t="shared" si="0"/>
        <v>0.93333333333333324</v>
      </c>
      <c r="BU21" s="241">
        <f t="shared" si="0"/>
        <v>4.1095890410958902E-2</v>
      </c>
      <c r="BV21" s="241">
        <f t="shared" si="0"/>
        <v>4.1095890410958902E-2</v>
      </c>
      <c r="BW21" s="255">
        <f t="shared" si="0"/>
        <v>1</v>
      </c>
      <c r="BX21" s="242">
        <f t="shared" si="0"/>
        <v>8.2191780821917804E-2</v>
      </c>
      <c r="BY21" s="241">
        <f t="shared" si="0"/>
        <v>0</v>
      </c>
      <c r="BZ21" s="241">
        <f t="shared" si="0"/>
        <v>0.8</v>
      </c>
      <c r="CA21" s="256">
        <f>CA17*(MAX(CA15:CA16)*30/CA14)</f>
        <v>0</v>
      </c>
      <c r="CB21" s="136">
        <f>SUM(V21:CA21)</f>
        <v>18.220395738203955</v>
      </c>
      <c r="CC21" s="375"/>
      <c r="CD21" s="769"/>
      <c r="CE21" s="769"/>
      <c r="CF21" s="769"/>
      <c r="CG21" s="769"/>
      <c r="CH21" s="769"/>
      <c r="CI21" s="769"/>
      <c r="CJ21" s="769"/>
      <c r="CK21" s="769"/>
      <c r="CL21" s="769"/>
      <c r="CM21" s="769"/>
    </row>
    <row r="22" spans="2:91" ht="15" customHeight="1" thickBot="1" x14ac:dyDescent="0.25">
      <c r="B22" s="13"/>
      <c r="C22" s="13"/>
      <c r="D22" s="34"/>
      <c r="E22" s="3"/>
      <c r="F22" s="3"/>
      <c r="G22" s="3"/>
      <c r="H22" s="3"/>
      <c r="I22" s="3"/>
      <c r="J22" s="204"/>
      <c r="K22" s="204"/>
      <c r="L22" s="734" t="s">
        <v>186</v>
      </c>
      <c r="M22" s="735"/>
      <c r="N22" s="735"/>
      <c r="O22" s="735"/>
      <c r="P22" s="735"/>
      <c r="Q22" s="735"/>
      <c r="R22" s="735"/>
      <c r="S22" s="735"/>
      <c r="T22" s="735"/>
      <c r="U22" s="736"/>
      <c r="V22" s="138">
        <f>V20*(MAX(V18:V19)*30/V14)</f>
        <v>0</v>
      </c>
      <c r="W22" s="139">
        <f t="shared" ref="W22:BZ22" si="2">W20*(MAX(W18:W19)*30/W14)</f>
        <v>0</v>
      </c>
      <c r="X22" s="139">
        <f t="shared" si="2"/>
        <v>0</v>
      </c>
      <c r="Y22" s="139">
        <f t="shared" si="2"/>
        <v>8.3333333333333329E-2</v>
      </c>
      <c r="Z22" s="139">
        <f t="shared" si="2"/>
        <v>8.3333333333333329E-2</v>
      </c>
      <c r="AA22" s="139">
        <f t="shared" si="2"/>
        <v>8.3333333333333329E-2</v>
      </c>
      <c r="AB22" s="139">
        <f t="shared" si="2"/>
        <v>0</v>
      </c>
      <c r="AC22" s="139">
        <f t="shared" si="2"/>
        <v>0</v>
      </c>
      <c r="AD22" s="139">
        <f t="shared" si="2"/>
        <v>0</v>
      </c>
      <c r="AE22" s="139">
        <f t="shared" si="2"/>
        <v>0</v>
      </c>
      <c r="AF22" s="139">
        <f t="shared" si="2"/>
        <v>0</v>
      </c>
      <c r="AG22" s="139">
        <f t="shared" si="2"/>
        <v>0</v>
      </c>
      <c r="AH22" s="139">
        <f t="shared" si="2"/>
        <v>0</v>
      </c>
      <c r="AI22" s="143">
        <f t="shared" ref="AI22:AK22" si="3">AI20*(MAX(AI18:AI19)*30/AI14)</f>
        <v>0.14084507042253522</v>
      </c>
      <c r="AJ22" s="143">
        <f t="shared" si="3"/>
        <v>7.575757575757576E-2</v>
      </c>
      <c r="AK22" s="139">
        <f t="shared" si="3"/>
        <v>7.575757575757576E-2</v>
      </c>
      <c r="AL22" s="139">
        <f>AL20*(MAX(AL18:AL19)*30/AL14)</f>
        <v>8.2191780821917804E-2</v>
      </c>
      <c r="AM22" s="143">
        <f t="shared" ref="AM22:AN22" si="4">AM20*(MAX(AM18:AM19)*30/AM14)</f>
        <v>0</v>
      </c>
      <c r="AN22" s="143">
        <f t="shared" si="4"/>
        <v>0</v>
      </c>
      <c r="AO22" s="143">
        <f>AO20*(MAX(AO18:AO19)*30/AO14)</f>
        <v>8.2191780821917804E-2</v>
      </c>
      <c r="AP22" s="143">
        <f>AP20*(MAX(AP18:AP19)*30/AP14)</f>
        <v>8.2191780821917804E-2</v>
      </c>
      <c r="AQ22" s="139">
        <f t="shared" si="2"/>
        <v>0.22222222222222221</v>
      </c>
      <c r="AR22" s="139">
        <f t="shared" si="2"/>
        <v>0.16666666666666666</v>
      </c>
      <c r="AS22" s="139">
        <f t="shared" si="2"/>
        <v>0.16666666666666666</v>
      </c>
      <c r="AT22" s="139">
        <f t="shared" si="2"/>
        <v>4.1095890410958902E-2</v>
      </c>
      <c r="AU22" s="139">
        <f t="shared" si="2"/>
        <v>4.1095890410958902E-2</v>
      </c>
      <c r="AV22" s="143">
        <f t="shared" si="2"/>
        <v>8.2191780821917804E-2</v>
      </c>
      <c r="AW22" s="143">
        <f t="shared" si="2"/>
        <v>0</v>
      </c>
      <c r="AX22" s="139">
        <f t="shared" si="2"/>
        <v>0.16438356164383561</v>
      </c>
      <c r="AY22" s="139">
        <f t="shared" si="2"/>
        <v>0.12328767123287671</v>
      </c>
      <c r="AZ22" s="139">
        <f t="shared" si="2"/>
        <v>0.16438356164383561</v>
      </c>
      <c r="BA22" s="139">
        <f t="shared" si="2"/>
        <v>0.12328767123287671</v>
      </c>
      <c r="BB22" s="139">
        <f t="shared" si="2"/>
        <v>8.2191780821917804E-2</v>
      </c>
      <c r="BC22" s="139">
        <f t="shared" si="2"/>
        <v>0.46027397260273967</v>
      </c>
      <c r="BD22" s="139">
        <f t="shared" si="2"/>
        <v>8.2191780821917804E-2</v>
      </c>
      <c r="BE22" s="139">
        <f t="shared" si="2"/>
        <v>0.16438356164383561</v>
      </c>
      <c r="BF22" s="139">
        <f t="shared" si="2"/>
        <v>0.36986301369863012</v>
      </c>
      <c r="BG22" s="139">
        <f t="shared" si="2"/>
        <v>8.2191780821917804E-2</v>
      </c>
      <c r="BH22" s="139">
        <f t="shared" si="2"/>
        <v>0.20547945205479451</v>
      </c>
      <c r="BI22" s="139">
        <f t="shared" si="2"/>
        <v>4.1095890410958902E-2</v>
      </c>
      <c r="BJ22" s="139">
        <f t="shared" si="2"/>
        <v>4.1095890410958902E-2</v>
      </c>
      <c r="BK22" s="139">
        <f t="shared" si="2"/>
        <v>1.0666666666666667</v>
      </c>
      <c r="BL22" s="139">
        <f t="shared" si="2"/>
        <v>0.25</v>
      </c>
      <c r="BM22" s="139">
        <f t="shared" si="2"/>
        <v>0.66666666666666663</v>
      </c>
      <c r="BN22" s="139">
        <f t="shared" si="2"/>
        <v>0.33333333333333331</v>
      </c>
      <c r="BO22" s="139">
        <f t="shared" si="2"/>
        <v>0.32876712328767121</v>
      </c>
      <c r="BP22" s="139">
        <f t="shared" si="2"/>
        <v>1.0666666666666667</v>
      </c>
      <c r="BQ22" s="139">
        <f t="shared" si="2"/>
        <v>0.25</v>
      </c>
      <c r="BR22" s="139">
        <f t="shared" si="2"/>
        <v>0.15</v>
      </c>
      <c r="BS22" s="139">
        <f t="shared" si="2"/>
        <v>4.1095890410958902E-2</v>
      </c>
      <c r="BT22" s="139">
        <f t="shared" si="2"/>
        <v>0.53333333333333333</v>
      </c>
      <c r="BU22" s="139">
        <f t="shared" si="2"/>
        <v>0.12328767123287671</v>
      </c>
      <c r="BV22" s="139">
        <f t="shared" si="2"/>
        <v>4.1095890410958902E-2</v>
      </c>
      <c r="BW22" s="143">
        <f t="shared" si="2"/>
        <v>0.33333333333333331</v>
      </c>
      <c r="BX22" s="221">
        <f t="shared" si="2"/>
        <v>0.20547945205479451</v>
      </c>
      <c r="BY22" s="139">
        <f t="shared" si="2"/>
        <v>0.33333333333333331</v>
      </c>
      <c r="BZ22" s="139">
        <f t="shared" si="2"/>
        <v>0.26666666666666666</v>
      </c>
      <c r="CA22" s="140">
        <f>CA20*(MAX(CA18:CA19)*30/CA14)</f>
        <v>4.1095890410958902E-2</v>
      </c>
      <c r="CB22" s="137">
        <f>SUM(V22:CA22)</f>
        <v>9.6438061884521495</v>
      </c>
      <c r="CC22" s="375"/>
      <c r="CD22" s="769" t="s">
        <v>187</v>
      </c>
      <c r="CE22" s="769"/>
      <c r="CF22" s="769"/>
      <c r="CG22" s="769"/>
      <c r="CH22" s="769"/>
      <c r="CI22" s="774" t="s">
        <v>188</v>
      </c>
      <c r="CJ22" s="775"/>
      <c r="CK22" s="775"/>
      <c r="CL22" s="775"/>
      <c r="CM22" s="776"/>
    </row>
    <row r="23" spans="2:91" ht="15" customHeight="1" thickBot="1" x14ac:dyDescent="0.25">
      <c r="B23" s="14"/>
      <c r="C23" s="14"/>
      <c r="D23" s="34"/>
      <c r="E23" s="3"/>
      <c r="F23" s="3"/>
      <c r="G23" s="3"/>
      <c r="H23" s="3"/>
      <c r="I23" s="3"/>
      <c r="J23" s="3"/>
      <c r="K23" s="3"/>
      <c r="L23" s="230"/>
      <c r="M23" s="230"/>
      <c r="N23" s="230"/>
      <c r="O23" s="230"/>
      <c r="P23" s="230"/>
      <c r="Q23" s="34"/>
      <c r="R23" s="34"/>
      <c r="S23" s="34"/>
      <c r="T23" s="34"/>
      <c r="U23" s="230"/>
      <c r="V23" s="230"/>
      <c r="W23" s="230"/>
      <c r="X23" s="230"/>
      <c r="Y23" s="230"/>
      <c r="Z23" s="230"/>
      <c r="AA23" s="230"/>
      <c r="AB23" s="230"/>
      <c r="AC23" s="230"/>
      <c r="AD23" s="230"/>
      <c r="AE23" s="230"/>
      <c r="AF23" s="230"/>
      <c r="AG23" s="230"/>
      <c r="AH23" s="230"/>
      <c r="AI23" s="249"/>
      <c r="AJ23" s="249"/>
      <c r="AK23" s="230"/>
      <c r="AL23" s="230"/>
      <c r="AM23" s="249"/>
      <c r="AN23" s="249"/>
      <c r="AO23" s="249"/>
      <c r="AP23" s="249"/>
      <c r="AQ23" s="230"/>
      <c r="AR23" s="230"/>
      <c r="AS23" s="230"/>
      <c r="AT23" s="230"/>
      <c r="AU23" s="230"/>
      <c r="AV23" s="249"/>
      <c r="AW23" s="249"/>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49"/>
      <c r="BX23" s="230"/>
      <c r="BY23" s="230"/>
      <c r="BZ23" s="230"/>
      <c r="CA23" s="245" t="s">
        <v>204</v>
      </c>
      <c r="CB23" s="128">
        <f>SUM(CB21:CB22)</f>
        <v>27.864201926656104</v>
      </c>
      <c r="CC23" s="376"/>
      <c r="CD23" s="769"/>
      <c r="CE23" s="769"/>
      <c r="CF23" s="769"/>
      <c r="CG23" s="769"/>
      <c r="CH23" s="769"/>
      <c r="CI23" s="777"/>
      <c r="CJ23" s="778"/>
      <c r="CK23" s="778"/>
      <c r="CL23" s="778"/>
      <c r="CM23" s="779"/>
    </row>
    <row r="24" spans="2:91" ht="15" customHeight="1" thickBot="1" x14ac:dyDescent="0.25">
      <c r="B24" s="14"/>
      <c r="C24" s="14"/>
      <c r="D24" s="34"/>
      <c r="E24" s="3"/>
      <c r="F24" s="3"/>
      <c r="G24" s="3"/>
      <c r="H24" s="3"/>
      <c r="I24" s="3"/>
      <c r="J24" s="3"/>
      <c r="K24" s="3"/>
      <c r="L24" s="230"/>
      <c r="M24" s="230"/>
      <c r="N24" s="230"/>
      <c r="O24" s="230"/>
      <c r="P24" s="230"/>
      <c r="Q24" s="34"/>
      <c r="R24" s="34"/>
      <c r="S24" s="34"/>
      <c r="T24" s="34"/>
      <c r="U24" s="230"/>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30"/>
      <c r="AU24" s="230"/>
      <c r="AV24" s="47"/>
      <c r="AW24" s="249"/>
      <c r="AX24" s="257"/>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49"/>
      <c r="BX24" s="230"/>
      <c r="BY24" s="230"/>
      <c r="BZ24" s="230"/>
      <c r="CA24" s="247" t="s">
        <v>190</v>
      </c>
      <c r="CB24" s="248">
        <f>CB22/CB23</f>
        <v>0.34610021179994632</v>
      </c>
      <c r="CC24" s="377"/>
      <c r="CD24" s="772" t="s">
        <v>218</v>
      </c>
      <c r="CE24" s="772"/>
      <c r="CF24" s="772"/>
      <c r="CG24" s="772"/>
      <c r="CH24" s="772"/>
      <c r="CI24" s="773" t="s">
        <v>219</v>
      </c>
      <c r="CJ24" s="773"/>
      <c r="CK24" s="773"/>
      <c r="CL24" s="773"/>
      <c r="CM24" s="773"/>
    </row>
    <row r="25" spans="2:91" ht="15.75" customHeight="1" x14ac:dyDescent="0.2">
      <c r="B25" s="14"/>
      <c r="C25" s="14"/>
      <c r="D25" s="34"/>
      <c r="E25" s="3"/>
      <c r="F25" s="3"/>
      <c r="G25" s="3"/>
      <c r="H25" s="3"/>
      <c r="I25" s="230"/>
      <c r="J25" s="230"/>
      <c r="K25" s="230"/>
      <c r="L25" s="230"/>
      <c r="M25" s="34"/>
      <c r="N25" s="34"/>
      <c r="O25" s="34"/>
      <c r="P25" s="34"/>
      <c r="Q25" s="34"/>
      <c r="R25" s="230"/>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30"/>
      <c r="AR25" s="230"/>
      <c r="AS25" s="47"/>
      <c r="AT25" s="249"/>
      <c r="AU25" s="257"/>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49"/>
      <c r="BU25" s="230"/>
      <c r="BV25" s="230"/>
      <c r="BW25" s="230"/>
      <c r="BX25" s="230"/>
      <c r="BY25" s="230"/>
      <c r="BZ25" s="230"/>
      <c r="CA25" s="230"/>
      <c r="CB25" s="230"/>
      <c r="CC25" s="230"/>
      <c r="CD25" s="772"/>
      <c r="CE25" s="772"/>
      <c r="CF25" s="772"/>
      <c r="CG25" s="772"/>
      <c r="CH25" s="772"/>
      <c r="CI25" s="773"/>
      <c r="CJ25" s="773"/>
      <c r="CK25" s="773"/>
      <c r="CL25" s="773"/>
      <c r="CM25" s="773"/>
    </row>
    <row r="26" spans="2:91" ht="15.75" customHeight="1" x14ac:dyDescent="0.2">
      <c r="B26" s="14"/>
      <c r="C26" s="15"/>
      <c r="D26" s="34"/>
      <c r="E26" s="3"/>
      <c r="F26" s="3"/>
      <c r="G26" s="3"/>
      <c r="H26" s="3"/>
      <c r="I26" s="230"/>
      <c r="J26" s="230"/>
      <c r="K26" s="230"/>
      <c r="L26" s="230"/>
      <c r="M26" s="34"/>
      <c r="N26" s="34"/>
      <c r="O26" s="34"/>
      <c r="P26" s="34"/>
      <c r="Q26" s="34"/>
      <c r="R26" s="230"/>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30"/>
      <c r="AR26" s="230"/>
      <c r="AS26" s="47"/>
      <c r="AT26" s="249"/>
      <c r="AU26" s="257"/>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49"/>
      <c r="BU26" s="230"/>
      <c r="BV26" s="230"/>
      <c r="BW26" s="230"/>
      <c r="BX26" s="230"/>
      <c r="BY26" s="230"/>
      <c r="BZ26" s="230"/>
      <c r="CA26" s="230"/>
      <c r="CB26" s="230"/>
      <c r="CC26" s="230"/>
      <c r="CD26" s="772"/>
      <c r="CE26" s="772"/>
      <c r="CF26" s="772"/>
      <c r="CG26" s="772"/>
      <c r="CH26" s="772"/>
      <c r="CI26" s="773"/>
      <c r="CJ26" s="773"/>
      <c r="CK26" s="773"/>
      <c r="CL26" s="773"/>
      <c r="CM26" s="773"/>
    </row>
    <row r="27" spans="2:91" ht="15.75" customHeight="1" x14ac:dyDescent="0.2">
      <c r="B27" s="14"/>
      <c r="C27" s="15"/>
      <c r="D27" s="34"/>
      <c r="E27" s="3"/>
      <c r="F27" s="3"/>
      <c r="G27" s="3"/>
      <c r="H27" s="3"/>
      <c r="I27" s="3"/>
      <c r="J27" s="3"/>
      <c r="K27" s="3"/>
      <c r="L27" s="3"/>
      <c r="M27" s="4"/>
      <c r="N27" s="4"/>
      <c r="O27" s="4"/>
      <c r="P27" s="4"/>
      <c r="Q27" s="4"/>
      <c r="R27" s="3"/>
      <c r="S27" s="18"/>
      <c r="AQ27" s="3"/>
      <c r="AS27" s="45"/>
      <c r="AT27" s="46"/>
      <c r="AU27" s="18"/>
      <c r="AV27" s="3"/>
      <c r="BT27" s="46"/>
      <c r="BU27" s="3"/>
      <c r="CD27" s="772" t="s">
        <v>220</v>
      </c>
      <c r="CE27" s="772"/>
      <c r="CF27" s="772"/>
      <c r="CG27" s="772"/>
      <c r="CH27" s="772"/>
      <c r="CI27" s="773" t="s">
        <v>221</v>
      </c>
      <c r="CJ27" s="773"/>
      <c r="CK27" s="773"/>
      <c r="CL27" s="773"/>
      <c r="CM27" s="773"/>
    </row>
    <row r="28" spans="2:91" ht="15.75" customHeight="1" x14ac:dyDescent="0.2">
      <c r="B28" s="14"/>
      <c r="C28" s="15"/>
      <c r="D28" s="34"/>
      <c r="E28" s="3"/>
      <c r="F28" s="3"/>
      <c r="G28" s="3"/>
      <c r="H28" s="3"/>
      <c r="I28" s="3"/>
      <c r="J28" s="3"/>
      <c r="K28" s="3"/>
      <c r="L28" s="3"/>
      <c r="M28" s="3"/>
      <c r="N28" s="4"/>
      <c r="O28" s="4"/>
      <c r="P28" s="4"/>
      <c r="Q28" s="4"/>
      <c r="R28" s="4"/>
      <c r="S28" s="3"/>
      <c r="CD28" s="772"/>
      <c r="CE28" s="772"/>
      <c r="CF28" s="772"/>
      <c r="CG28" s="772"/>
      <c r="CH28" s="772"/>
      <c r="CI28" s="773"/>
      <c r="CJ28" s="773"/>
      <c r="CK28" s="773"/>
      <c r="CL28" s="773"/>
      <c r="CM28" s="773"/>
    </row>
    <row r="29" spans="2:91" ht="15.75" customHeight="1" x14ac:dyDescent="0.2">
      <c r="B29" s="14"/>
      <c r="C29" s="15"/>
      <c r="D29" s="34"/>
      <c r="E29" s="3"/>
      <c r="F29" s="3"/>
      <c r="G29" s="3"/>
      <c r="H29" s="3"/>
      <c r="I29" s="3"/>
      <c r="J29" s="3"/>
      <c r="K29" s="3"/>
      <c r="L29" s="3"/>
      <c r="M29" s="3"/>
      <c r="N29" s="4"/>
      <c r="O29" s="4"/>
      <c r="P29" s="4"/>
      <c r="Q29" s="4"/>
      <c r="R29" s="4"/>
      <c r="S29" s="3"/>
      <c r="CD29" s="772"/>
      <c r="CE29" s="772"/>
      <c r="CF29" s="772"/>
      <c r="CG29" s="772"/>
      <c r="CH29" s="772"/>
      <c r="CI29" s="773"/>
      <c r="CJ29" s="773"/>
      <c r="CK29" s="773"/>
      <c r="CL29" s="773"/>
      <c r="CM29" s="773"/>
    </row>
    <row r="30" spans="2:91" ht="15.75" customHeight="1" x14ac:dyDescent="0.2">
      <c r="B30" s="14"/>
      <c r="C30" s="15"/>
      <c r="D30" s="34"/>
      <c r="E30" s="3"/>
      <c r="F30" s="3"/>
      <c r="G30" s="3"/>
      <c r="H30" s="3"/>
      <c r="I30" s="3"/>
      <c r="J30" s="3"/>
      <c r="K30" s="3"/>
      <c r="L30" s="3"/>
      <c r="M30" s="3"/>
      <c r="N30" s="4"/>
      <c r="O30" s="4"/>
      <c r="P30" s="4"/>
      <c r="Q30" s="4"/>
      <c r="R30" s="4"/>
      <c r="S30" s="3"/>
    </row>
    <row r="31" spans="2:91" ht="15.75" customHeight="1" x14ac:dyDescent="0.2">
      <c r="B31" s="14"/>
      <c r="C31" s="15"/>
      <c r="D31" s="34"/>
      <c r="E31" s="3"/>
      <c r="F31" s="3"/>
      <c r="G31" s="3"/>
      <c r="H31" s="3"/>
      <c r="I31" s="3"/>
      <c r="J31" s="3"/>
      <c r="K31" s="3"/>
      <c r="L31" s="3"/>
      <c r="M31" s="3"/>
      <c r="N31" s="4"/>
      <c r="O31" s="4"/>
      <c r="P31" s="4"/>
      <c r="Q31" s="4"/>
      <c r="R31" s="4"/>
      <c r="S31" s="3"/>
    </row>
    <row r="32" spans="2:91" ht="15.75" customHeight="1" x14ac:dyDescent="0.2">
      <c r="B32" s="11"/>
      <c r="C32" s="11"/>
      <c r="D32" s="34"/>
      <c r="E32" s="3"/>
      <c r="F32" s="3"/>
      <c r="G32" s="3"/>
      <c r="H32" s="3"/>
      <c r="I32" s="3"/>
      <c r="J32" s="3"/>
      <c r="K32" s="3"/>
      <c r="L32" s="3"/>
      <c r="M32" s="3"/>
      <c r="N32" s="4"/>
      <c r="O32" s="4"/>
      <c r="P32" s="4"/>
      <c r="Q32" s="4"/>
      <c r="R32" s="4"/>
      <c r="S32" s="3"/>
      <c r="Y32" s="3"/>
      <c r="Z32" s="3"/>
      <c r="AA32" s="3"/>
      <c r="AB32" s="3"/>
      <c r="AC32" s="3"/>
      <c r="AD32" s="3"/>
      <c r="AE32" s="3"/>
      <c r="AF32" s="3"/>
      <c r="AG32" s="3"/>
      <c r="AH32" s="3"/>
      <c r="AI32" s="46"/>
      <c r="AJ32" s="46"/>
      <c r="AK32" s="3"/>
      <c r="AL32" s="3"/>
      <c r="AM32" s="46"/>
      <c r="AN32" s="46"/>
      <c r="AO32" s="46"/>
      <c r="AP32" s="46"/>
      <c r="AQ32" s="3"/>
      <c r="AT32" s="46"/>
      <c r="AV32" s="3"/>
    </row>
    <row r="33" spans="2:48" ht="15.75" customHeight="1" x14ac:dyDescent="0.2">
      <c r="B33" s="11"/>
      <c r="C33" s="11"/>
      <c r="D33" s="34"/>
      <c r="E33" s="3"/>
      <c r="F33" s="3"/>
      <c r="G33" s="3"/>
      <c r="H33" s="3"/>
      <c r="I33" s="3"/>
      <c r="J33" s="3"/>
      <c r="K33" s="3"/>
      <c r="L33" s="3"/>
      <c r="M33" s="3"/>
      <c r="N33" s="4"/>
      <c r="O33" s="4"/>
      <c r="P33" s="4"/>
      <c r="Q33" s="4"/>
      <c r="R33" s="4"/>
      <c r="S33" s="3"/>
      <c r="Y33" s="3"/>
      <c r="Z33" s="3"/>
      <c r="AA33" s="3"/>
      <c r="AB33" s="3"/>
      <c r="AC33" s="3"/>
      <c r="AD33" s="3"/>
      <c r="AE33" s="3"/>
      <c r="AF33" s="3"/>
      <c r="AG33" s="3"/>
      <c r="AH33" s="3"/>
      <c r="AI33" s="46"/>
      <c r="AJ33" s="46"/>
      <c r="AK33" s="3"/>
      <c r="AL33" s="3"/>
      <c r="AM33" s="46"/>
      <c r="AN33" s="46"/>
      <c r="AO33" s="46"/>
      <c r="AP33" s="46"/>
      <c r="AQ33" s="3"/>
      <c r="AT33" s="46"/>
      <c r="AV33" s="3"/>
    </row>
    <row r="34" spans="2:48" ht="15.75" customHeight="1" x14ac:dyDescent="0.2">
      <c r="B34" s="11"/>
      <c r="C34" s="11"/>
      <c r="D34" s="34"/>
      <c r="E34" s="3"/>
      <c r="F34" s="3"/>
      <c r="G34" s="3"/>
      <c r="H34" s="3"/>
      <c r="I34" s="3"/>
      <c r="J34" s="3"/>
      <c r="K34" s="3"/>
      <c r="L34" s="3"/>
      <c r="M34" s="3"/>
      <c r="N34" s="4"/>
      <c r="O34" s="4"/>
      <c r="P34" s="4"/>
      <c r="Q34" s="4"/>
      <c r="R34" s="4"/>
      <c r="S34" s="3"/>
      <c r="Y34" s="3"/>
      <c r="Z34" s="3"/>
      <c r="AA34" s="3"/>
      <c r="AB34" s="3"/>
      <c r="AC34" s="3"/>
      <c r="AD34" s="3"/>
      <c r="AE34" s="3"/>
      <c r="AF34" s="3"/>
      <c r="AG34" s="3"/>
      <c r="AH34" s="3"/>
      <c r="AI34" s="46"/>
      <c r="AJ34" s="46"/>
      <c r="AK34" s="3"/>
      <c r="AL34" s="3"/>
      <c r="AM34" s="46"/>
      <c r="AN34" s="46"/>
      <c r="AO34" s="46"/>
      <c r="AP34" s="46"/>
      <c r="AQ34" s="3"/>
      <c r="AT34" s="46"/>
      <c r="AV34" s="3"/>
    </row>
    <row r="35" spans="2:48" ht="15.75" customHeight="1" x14ac:dyDescent="0.2">
      <c r="B35" s="11"/>
      <c r="C35" s="11"/>
      <c r="D35" s="34"/>
      <c r="E35" s="3"/>
      <c r="F35" s="3"/>
      <c r="G35" s="3"/>
      <c r="H35" s="3"/>
      <c r="I35" s="3"/>
      <c r="J35" s="3"/>
      <c r="K35" s="3"/>
      <c r="L35" s="3"/>
      <c r="M35" s="3"/>
      <c r="N35" s="4"/>
      <c r="O35" s="4"/>
      <c r="P35" s="4"/>
      <c r="Q35" s="4"/>
      <c r="R35" s="4"/>
      <c r="S35" s="3"/>
      <c r="Y35" s="3"/>
      <c r="Z35" s="3"/>
      <c r="AA35" s="3"/>
      <c r="AB35" s="3"/>
      <c r="AC35" s="3"/>
      <c r="AD35" s="3"/>
      <c r="AE35" s="3"/>
      <c r="AF35" s="3"/>
      <c r="AG35" s="3"/>
      <c r="AH35" s="3"/>
      <c r="AI35" s="46"/>
      <c r="AJ35" s="46"/>
      <c r="AK35" s="3"/>
      <c r="AL35" s="3"/>
      <c r="AM35" s="46"/>
      <c r="AN35" s="46"/>
      <c r="AO35" s="46"/>
      <c r="AP35" s="46"/>
      <c r="AQ35" s="3"/>
      <c r="AT35" s="46"/>
      <c r="AV35" s="3"/>
    </row>
    <row r="36" spans="2:48" ht="15.75" customHeight="1" x14ac:dyDescent="0.2">
      <c r="B36" s="11"/>
      <c r="C36" s="11"/>
      <c r="D36" s="34"/>
      <c r="E36" s="3"/>
      <c r="F36" s="3"/>
      <c r="G36" s="3"/>
      <c r="H36" s="3"/>
      <c r="I36" s="3"/>
      <c r="J36" s="3"/>
      <c r="K36" s="3"/>
      <c r="L36" s="3"/>
      <c r="M36" s="3"/>
      <c r="N36" s="4"/>
      <c r="O36" s="4"/>
      <c r="P36" s="4"/>
      <c r="Q36" s="4"/>
      <c r="R36" s="4"/>
      <c r="S36" s="3"/>
      <c r="Y36" s="3"/>
      <c r="Z36" s="3"/>
      <c r="AA36" s="3"/>
      <c r="AB36" s="3"/>
      <c r="AC36" s="3"/>
      <c r="AD36" s="3"/>
      <c r="AE36" s="3"/>
      <c r="AF36" s="3"/>
      <c r="AG36" s="3"/>
      <c r="AH36" s="3"/>
      <c r="AI36" s="46"/>
      <c r="AJ36" s="46"/>
      <c r="AK36" s="3"/>
      <c r="AL36" s="3"/>
      <c r="AM36" s="46"/>
      <c r="AN36" s="46"/>
      <c r="AO36" s="46"/>
      <c r="AP36" s="46"/>
      <c r="AQ36" s="3"/>
      <c r="AT36" s="46"/>
      <c r="AV36" s="3"/>
    </row>
    <row r="37" spans="2:48" ht="15.75" customHeight="1" x14ac:dyDescent="0.2">
      <c r="B37" s="11"/>
      <c r="C37" s="11"/>
      <c r="D37" s="34"/>
      <c r="E37" s="3"/>
      <c r="F37" s="3"/>
      <c r="G37" s="3"/>
      <c r="H37" s="3"/>
      <c r="I37" s="3"/>
      <c r="J37" s="3"/>
      <c r="K37" s="3"/>
      <c r="L37" s="3"/>
      <c r="M37" s="3"/>
      <c r="N37" s="4"/>
      <c r="O37" s="4"/>
      <c r="P37" s="4"/>
      <c r="Q37" s="4"/>
      <c r="R37" s="4"/>
      <c r="S37" s="3"/>
      <c r="Y37" s="3"/>
      <c r="Z37" s="3"/>
      <c r="AA37" s="3"/>
      <c r="AB37" s="3"/>
      <c r="AC37" s="3"/>
      <c r="AD37" s="3"/>
      <c r="AE37" s="3"/>
      <c r="AF37" s="3"/>
      <c r="AG37" s="3"/>
      <c r="AH37" s="3"/>
      <c r="AI37" s="46"/>
      <c r="AJ37" s="46"/>
      <c r="AK37" s="3"/>
      <c r="AL37" s="3"/>
      <c r="AM37" s="46"/>
      <c r="AN37" s="46"/>
      <c r="AO37" s="46"/>
      <c r="AP37" s="46"/>
      <c r="AQ37" s="3"/>
      <c r="AT37" s="46"/>
      <c r="AV37" s="3"/>
    </row>
    <row r="38" spans="2:48" ht="15.75" customHeight="1" x14ac:dyDescent="0.2">
      <c r="B38" s="11"/>
      <c r="C38" s="11"/>
      <c r="D38" s="34"/>
      <c r="E38" s="3"/>
      <c r="F38" s="3"/>
      <c r="G38" s="3"/>
      <c r="H38" s="3"/>
      <c r="I38" s="3"/>
      <c r="J38" s="3"/>
      <c r="K38" s="3"/>
      <c r="L38" s="3"/>
      <c r="M38" s="3"/>
      <c r="N38" s="4"/>
      <c r="O38" s="4"/>
      <c r="P38" s="4"/>
      <c r="Q38" s="4"/>
      <c r="R38" s="4"/>
      <c r="S38" s="3"/>
      <c r="T38" s="3"/>
      <c r="U38" s="3"/>
      <c r="V38" s="3"/>
      <c r="W38" s="3"/>
      <c r="X38" s="3"/>
      <c r="Y38" s="3"/>
      <c r="Z38" s="3"/>
      <c r="AA38" s="3"/>
      <c r="AB38" s="3"/>
      <c r="AC38" s="3"/>
      <c r="AD38" s="3"/>
      <c r="AE38" s="3"/>
      <c r="AF38" s="3"/>
      <c r="AG38" s="3"/>
      <c r="AH38" s="3"/>
      <c r="AI38" s="46"/>
      <c r="AJ38" s="46"/>
      <c r="AK38" s="3"/>
      <c r="AL38" s="3"/>
      <c r="AM38" s="46"/>
      <c r="AN38" s="46"/>
      <c r="AO38" s="46"/>
      <c r="AP38" s="46"/>
      <c r="AQ38" s="3"/>
      <c r="AT38" s="46"/>
      <c r="AV38" s="3"/>
    </row>
    <row r="39" spans="2:48" ht="15.75" customHeight="1" x14ac:dyDescent="0.2">
      <c r="B39" s="11"/>
      <c r="C39" s="11"/>
      <c r="D39" s="34"/>
      <c r="E39" s="3"/>
      <c r="F39" s="3"/>
      <c r="G39" s="3"/>
      <c r="H39" s="3"/>
      <c r="I39" s="3"/>
      <c r="J39" s="3"/>
      <c r="K39" s="3"/>
      <c r="L39" s="3"/>
      <c r="M39" s="3"/>
      <c r="N39" s="4"/>
      <c r="O39" s="4"/>
      <c r="P39" s="4"/>
      <c r="Q39" s="4"/>
      <c r="R39" s="4"/>
      <c r="S39" s="3"/>
      <c r="T39" s="3"/>
      <c r="U39" s="3"/>
      <c r="V39" s="3"/>
      <c r="W39" s="3"/>
      <c r="X39" s="3"/>
      <c r="Y39" s="3"/>
      <c r="Z39" s="3"/>
      <c r="AA39" s="3"/>
      <c r="AB39" s="3"/>
      <c r="AC39" s="3"/>
      <c r="AD39" s="3"/>
      <c r="AE39" s="3"/>
      <c r="AF39" s="3"/>
      <c r="AG39" s="3"/>
      <c r="AH39" s="3"/>
      <c r="AI39" s="46"/>
      <c r="AJ39" s="46"/>
      <c r="AK39" s="3"/>
      <c r="AL39" s="3"/>
      <c r="AM39" s="46"/>
      <c r="AN39" s="46"/>
      <c r="AO39" s="46"/>
      <c r="AP39" s="46"/>
      <c r="AQ39" s="3"/>
      <c r="AT39" s="46"/>
      <c r="AV39" s="3"/>
    </row>
    <row r="40" spans="2:48" ht="15.75" customHeight="1" x14ac:dyDescent="0.2">
      <c r="B40" s="11"/>
      <c r="C40" s="11"/>
      <c r="D40" s="34"/>
      <c r="E40" s="3"/>
      <c r="F40" s="3"/>
      <c r="G40" s="3"/>
      <c r="H40" s="3"/>
      <c r="I40" s="3"/>
      <c r="J40" s="3"/>
      <c r="K40" s="3"/>
      <c r="L40" s="3"/>
      <c r="M40" s="3"/>
      <c r="N40" s="4"/>
      <c r="O40" s="4"/>
      <c r="P40" s="4"/>
      <c r="Q40" s="4"/>
      <c r="R40" s="4"/>
      <c r="S40" s="3"/>
      <c r="T40" s="3"/>
      <c r="U40" s="3"/>
      <c r="V40" s="3"/>
      <c r="W40" s="3"/>
      <c r="X40" s="3"/>
      <c r="Y40" s="3"/>
      <c r="Z40" s="3"/>
      <c r="AA40" s="3"/>
      <c r="AB40" s="3"/>
      <c r="AC40" s="3"/>
      <c r="AD40" s="3"/>
      <c r="AE40" s="3"/>
      <c r="AF40" s="3"/>
      <c r="AG40" s="3"/>
      <c r="AH40" s="3"/>
      <c r="AI40" s="46"/>
      <c r="AJ40" s="46"/>
      <c r="AK40" s="3"/>
      <c r="AL40" s="3"/>
      <c r="AM40" s="46"/>
      <c r="AN40" s="46"/>
      <c r="AO40" s="46"/>
      <c r="AP40" s="46"/>
      <c r="AQ40" s="3"/>
      <c r="AT40" s="46"/>
      <c r="AV40" s="3"/>
    </row>
    <row r="41" spans="2:48" ht="15.75" customHeight="1" x14ac:dyDescent="0.2">
      <c r="B41" s="11"/>
      <c r="C41" s="11"/>
      <c r="D41" s="34"/>
      <c r="E41" s="3"/>
      <c r="F41" s="3"/>
      <c r="G41" s="3"/>
      <c r="H41" s="3"/>
      <c r="I41" s="3"/>
      <c r="J41" s="3"/>
      <c r="K41" s="3"/>
      <c r="L41" s="3"/>
      <c r="M41" s="3"/>
      <c r="N41" s="4"/>
      <c r="O41" s="4"/>
      <c r="P41" s="4"/>
      <c r="Q41" s="4"/>
      <c r="R41" s="4"/>
      <c r="S41" s="3"/>
      <c r="T41" s="3"/>
      <c r="U41" s="3"/>
      <c r="V41" s="3"/>
      <c r="W41" s="3"/>
      <c r="X41" s="3"/>
      <c r="Y41" s="3"/>
      <c r="Z41" s="3"/>
      <c r="AA41" s="3"/>
      <c r="AB41" s="3"/>
      <c r="AC41" s="3"/>
      <c r="AD41" s="3"/>
      <c r="AE41" s="3"/>
      <c r="AF41" s="3"/>
      <c r="AG41" s="3"/>
      <c r="AH41" s="3"/>
      <c r="AI41" s="46"/>
      <c r="AJ41" s="46"/>
      <c r="AK41" s="3"/>
      <c r="AL41" s="3"/>
      <c r="AM41" s="46"/>
      <c r="AN41" s="46"/>
      <c r="AO41" s="46"/>
      <c r="AP41" s="46"/>
      <c r="AQ41" s="3"/>
      <c r="AT41" s="46"/>
      <c r="AV41" s="3"/>
    </row>
    <row r="42" spans="2:48" ht="15.75" customHeight="1" x14ac:dyDescent="0.2">
      <c r="B42" s="11"/>
      <c r="C42" s="11"/>
      <c r="D42" s="34"/>
      <c r="E42" s="3"/>
      <c r="F42" s="3"/>
      <c r="G42" s="3"/>
      <c r="H42" s="3"/>
      <c r="I42" s="3"/>
      <c r="J42" s="3"/>
      <c r="K42" s="3"/>
      <c r="L42" s="3"/>
      <c r="M42" s="3"/>
      <c r="N42" s="4"/>
      <c r="O42" s="4"/>
      <c r="P42" s="4"/>
      <c r="Q42" s="4"/>
      <c r="R42" s="4"/>
      <c r="S42" s="3"/>
      <c r="T42" s="3"/>
      <c r="U42" s="3"/>
      <c r="V42" s="3"/>
      <c r="W42" s="3"/>
      <c r="X42" s="3"/>
      <c r="Y42" s="3"/>
      <c r="Z42" s="3"/>
      <c r="AA42" s="3"/>
      <c r="AB42" s="3"/>
      <c r="AC42" s="3"/>
      <c r="AD42" s="3"/>
      <c r="AE42" s="3"/>
      <c r="AF42" s="3"/>
      <c r="AG42" s="3"/>
      <c r="AH42" s="3"/>
      <c r="AI42" s="46"/>
      <c r="AJ42" s="46"/>
      <c r="AK42" s="3"/>
      <c r="AL42" s="3"/>
      <c r="AM42" s="46"/>
      <c r="AN42" s="46"/>
      <c r="AO42" s="46"/>
      <c r="AP42" s="46"/>
      <c r="AQ42" s="3"/>
      <c r="AT42" s="46"/>
      <c r="AV42" s="3"/>
    </row>
    <row r="43" spans="2:48" ht="15.75" customHeight="1" x14ac:dyDescent="0.2">
      <c r="B43" s="11"/>
      <c r="C43" s="11"/>
      <c r="D43" s="34"/>
      <c r="E43" s="3"/>
      <c r="F43" s="3"/>
      <c r="G43" s="3"/>
      <c r="H43" s="3"/>
      <c r="I43" s="3"/>
      <c r="J43" s="3"/>
      <c r="K43" s="3"/>
      <c r="L43" s="3"/>
      <c r="M43" s="3"/>
      <c r="N43" s="4"/>
      <c r="O43" s="4"/>
      <c r="P43" s="4"/>
      <c r="Q43" s="4"/>
      <c r="R43" s="4"/>
      <c r="S43" s="3"/>
      <c r="T43" s="3"/>
      <c r="U43" s="3"/>
      <c r="V43" s="3"/>
      <c r="W43" s="3"/>
      <c r="X43" s="3"/>
      <c r="Y43" s="3"/>
      <c r="Z43" s="3"/>
      <c r="AA43" s="3"/>
      <c r="AB43" s="3"/>
      <c r="AC43" s="3"/>
      <c r="AD43" s="3"/>
      <c r="AE43" s="3"/>
      <c r="AF43" s="3"/>
      <c r="AG43" s="3"/>
      <c r="AH43" s="3"/>
      <c r="AI43" s="46"/>
      <c r="AJ43" s="46"/>
      <c r="AK43" s="3"/>
      <c r="AL43" s="3"/>
      <c r="AM43" s="46"/>
      <c r="AN43" s="46"/>
      <c r="AO43" s="46"/>
      <c r="AP43" s="46"/>
      <c r="AQ43" s="3"/>
      <c r="AT43" s="46"/>
      <c r="AV43" s="3"/>
    </row>
    <row r="44" spans="2:48" ht="15.75" customHeight="1" x14ac:dyDescent="0.2">
      <c r="B44" s="11"/>
      <c r="C44" s="11"/>
      <c r="D44" s="34"/>
      <c r="E44" s="3"/>
      <c r="F44" s="3"/>
      <c r="G44" s="3"/>
      <c r="H44" s="3"/>
      <c r="I44" s="3"/>
      <c r="J44" s="3"/>
      <c r="K44" s="3"/>
      <c r="L44" s="3"/>
      <c r="M44" s="3"/>
      <c r="N44" s="4"/>
      <c r="O44" s="4"/>
      <c r="P44" s="4"/>
      <c r="Q44" s="4"/>
      <c r="R44" s="4"/>
      <c r="S44" s="3"/>
      <c r="T44" s="3"/>
      <c r="U44" s="3"/>
      <c r="V44" s="3"/>
      <c r="W44" s="3"/>
      <c r="X44" s="3"/>
      <c r="Y44" s="3"/>
      <c r="Z44" s="3"/>
      <c r="AA44" s="3"/>
      <c r="AB44" s="3"/>
      <c r="AC44" s="3"/>
      <c r="AD44" s="3"/>
      <c r="AE44" s="3"/>
      <c r="AF44" s="3"/>
      <c r="AG44" s="3"/>
      <c r="AH44" s="3"/>
      <c r="AI44" s="46"/>
      <c r="AJ44" s="46"/>
      <c r="AK44" s="3"/>
      <c r="AL44" s="3"/>
      <c r="AM44" s="46"/>
      <c r="AN44" s="46"/>
      <c r="AO44" s="46"/>
      <c r="AP44" s="46"/>
      <c r="AQ44" s="3"/>
      <c r="AT44" s="46"/>
      <c r="AV44" s="3"/>
    </row>
    <row r="45" spans="2:48" ht="15.75" customHeight="1" x14ac:dyDescent="0.2">
      <c r="B45" s="11"/>
      <c r="C45" s="11"/>
      <c r="D45" s="34"/>
      <c r="E45" s="3"/>
      <c r="F45" s="3"/>
      <c r="G45" s="3"/>
      <c r="H45" s="3"/>
      <c r="I45" s="3"/>
      <c r="J45" s="3"/>
      <c r="K45" s="3"/>
      <c r="L45" s="3"/>
      <c r="M45" s="3"/>
      <c r="N45" s="4"/>
      <c r="O45" s="4"/>
      <c r="P45" s="4"/>
      <c r="Q45" s="4"/>
      <c r="R45" s="4"/>
      <c r="S45" s="3"/>
      <c r="T45" s="3"/>
      <c r="U45" s="3"/>
      <c r="V45" s="3"/>
      <c r="W45" s="3"/>
      <c r="X45" s="3"/>
      <c r="Y45" s="3"/>
      <c r="Z45" s="3"/>
      <c r="AA45" s="3"/>
      <c r="AB45" s="3"/>
      <c r="AC45" s="3"/>
      <c r="AD45" s="3"/>
      <c r="AE45" s="3"/>
      <c r="AF45" s="3"/>
      <c r="AG45" s="3"/>
      <c r="AH45" s="3"/>
      <c r="AI45" s="46"/>
      <c r="AJ45" s="46"/>
      <c r="AK45" s="3"/>
      <c r="AL45" s="3"/>
      <c r="AM45" s="46"/>
      <c r="AN45" s="46"/>
      <c r="AO45" s="46"/>
      <c r="AP45" s="46"/>
      <c r="AQ45" s="3"/>
      <c r="AT45" s="46"/>
      <c r="AV45" s="3"/>
    </row>
    <row r="46" spans="2:48" ht="15.75" customHeight="1" x14ac:dyDescent="0.2">
      <c r="B46" s="11"/>
      <c r="C46" s="11"/>
      <c r="D46" s="34"/>
      <c r="E46" s="3"/>
      <c r="F46" s="3"/>
      <c r="G46" s="3"/>
      <c r="H46" s="3"/>
      <c r="I46" s="3"/>
      <c r="J46" s="3"/>
      <c r="K46" s="3"/>
      <c r="L46" s="3"/>
      <c r="M46" s="3"/>
      <c r="N46" s="4"/>
      <c r="O46" s="4"/>
      <c r="P46" s="4"/>
      <c r="Q46" s="4"/>
      <c r="R46" s="4"/>
      <c r="S46" s="3"/>
      <c r="T46" s="3"/>
      <c r="U46" s="3"/>
      <c r="V46" s="3"/>
      <c r="W46" s="3"/>
      <c r="X46" s="3"/>
      <c r="Y46" s="3"/>
      <c r="Z46" s="3"/>
      <c r="AA46" s="3"/>
      <c r="AB46" s="3"/>
      <c r="AC46" s="3"/>
      <c r="AD46" s="3"/>
      <c r="AE46" s="3"/>
      <c r="AF46" s="3"/>
      <c r="AG46" s="3"/>
      <c r="AH46" s="3"/>
      <c r="AI46" s="46"/>
      <c r="AJ46" s="46"/>
      <c r="AK46" s="3"/>
      <c r="AL46" s="3"/>
      <c r="AM46" s="46"/>
      <c r="AN46" s="46"/>
      <c r="AO46" s="46"/>
      <c r="AP46" s="46"/>
      <c r="AQ46" s="3"/>
      <c r="AT46" s="46"/>
      <c r="AV46" s="3"/>
    </row>
    <row r="47" spans="2:48" ht="15.75" customHeight="1" x14ac:dyDescent="0.2">
      <c r="B47" s="11"/>
      <c r="C47" s="11"/>
      <c r="D47" s="34"/>
      <c r="E47" s="3"/>
      <c r="F47" s="3"/>
      <c r="G47" s="3"/>
      <c r="H47" s="3"/>
      <c r="I47" s="3"/>
      <c r="J47" s="3"/>
      <c r="K47" s="3"/>
      <c r="L47" s="3"/>
      <c r="M47" s="3"/>
      <c r="N47" s="4"/>
      <c r="O47" s="4"/>
      <c r="P47" s="4"/>
      <c r="Q47" s="4"/>
      <c r="R47" s="4"/>
      <c r="S47" s="3"/>
      <c r="T47" s="3"/>
      <c r="U47" s="3"/>
      <c r="V47" s="3"/>
      <c r="W47" s="3"/>
      <c r="X47" s="3"/>
      <c r="Y47" s="3"/>
      <c r="Z47" s="3"/>
      <c r="AA47" s="3"/>
      <c r="AB47" s="3"/>
      <c r="AC47" s="3"/>
      <c r="AD47" s="3"/>
      <c r="AE47" s="3"/>
      <c r="AF47" s="3"/>
      <c r="AG47" s="3"/>
      <c r="AH47" s="3"/>
      <c r="AI47" s="46"/>
      <c r="AJ47" s="46"/>
      <c r="AK47" s="3"/>
      <c r="AL47" s="3"/>
      <c r="AM47" s="46"/>
      <c r="AN47" s="46"/>
      <c r="AO47" s="46"/>
      <c r="AP47" s="46"/>
      <c r="AQ47" s="3"/>
      <c r="AT47" s="46"/>
      <c r="AV47" s="3"/>
    </row>
    <row r="48" spans="2:48" ht="15.75" customHeight="1" x14ac:dyDescent="0.2">
      <c r="B48" s="11"/>
      <c r="C48" s="11"/>
      <c r="D48" s="34"/>
      <c r="E48" s="3"/>
      <c r="F48" s="3"/>
      <c r="G48" s="3"/>
      <c r="H48" s="3"/>
      <c r="I48" s="3"/>
      <c r="J48" s="3"/>
      <c r="K48" s="3"/>
      <c r="L48" s="3"/>
      <c r="M48" s="3"/>
      <c r="N48" s="4"/>
      <c r="O48" s="4"/>
      <c r="P48" s="4"/>
      <c r="Q48" s="4"/>
      <c r="R48" s="4"/>
      <c r="S48" s="3"/>
      <c r="T48" s="3"/>
      <c r="U48" s="3"/>
      <c r="V48" s="3"/>
      <c r="W48" s="3"/>
      <c r="X48" s="3"/>
      <c r="Y48" s="3"/>
      <c r="Z48" s="3"/>
      <c r="AA48" s="3"/>
      <c r="AB48" s="3"/>
      <c r="AC48" s="3"/>
      <c r="AD48" s="3"/>
      <c r="AE48" s="3"/>
      <c r="AF48" s="3"/>
      <c r="AG48" s="3"/>
      <c r="AH48" s="3"/>
      <c r="AI48" s="46"/>
      <c r="AJ48" s="46"/>
      <c r="AK48" s="3"/>
      <c r="AL48" s="3"/>
      <c r="AM48" s="46"/>
      <c r="AN48" s="46"/>
      <c r="AO48" s="46"/>
      <c r="AP48" s="46"/>
      <c r="AQ48" s="3"/>
      <c r="AT48" s="46"/>
      <c r="AV48" s="3"/>
    </row>
    <row r="49" spans="2:48" ht="15.75" customHeight="1" x14ac:dyDescent="0.2">
      <c r="B49" s="11"/>
      <c r="C49" s="11"/>
      <c r="D49" s="34"/>
      <c r="E49" s="3"/>
      <c r="F49" s="3"/>
      <c r="G49" s="3"/>
      <c r="H49" s="3"/>
      <c r="I49" s="3"/>
      <c r="J49" s="3"/>
      <c r="K49" s="3"/>
      <c r="L49" s="3"/>
      <c r="M49" s="3"/>
      <c r="N49" s="4"/>
      <c r="O49" s="4"/>
      <c r="P49" s="4"/>
      <c r="Q49" s="4"/>
      <c r="R49" s="4"/>
      <c r="S49" s="3"/>
      <c r="T49" s="3"/>
      <c r="U49" s="3"/>
      <c r="V49" s="3"/>
      <c r="W49" s="3"/>
      <c r="X49" s="3"/>
      <c r="Y49" s="3"/>
      <c r="Z49" s="3"/>
      <c r="AA49" s="3"/>
      <c r="AB49" s="3"/>
      <c r="AC49" s="3"/>
      <c r="AD49" s="3"/>
      <c r="AE49" s="3"/>
      <c r="AF49" s="3"/>
      <c r="AG49" s="3"/>
      <c r="AH49" s="3"/>
      <c r="AI49" s="46"/>
      <c r="AJ49" s="46"/>
      <c r="AK49" s="3"/>
      <c r="AL49" s="3"/>
      <c r="AM49" s="46"/>
      <c r="AN49" s="46"/>
      <c r="AO49" s="46"/>
      <c r="AP49" s="46"/>
      <c r="AQ49" s="3"/>
      <c r="AT49" s="46"/>
      <c r="AV49" s="3"/>
    </row>
    <row r="50" spans="2:48" ht="15.75" customHeight="1" x14ac:dyDescent="0.2">
      <c r="B50" s="14"/>
      <c r="C50" s="15"/>
      <c r="D50" s="34"/>
      <c r="E50" s="3"/>
      <c r="F50" s="3"/>
      <c r="G50" s="3"/>
      <c r="H50" s="3"/>
      <c r="I50" s="3"/>
      <c r="J50" s="3"/>
      <c r="K50" s="3"/>
      <c r="L50" s="3"/>
      <c r="M50" s="3"/>
      <c r="N50" s="4"/>
      <c r="O50" s="4"/>
      <c r="P50" s="4"/>
      <c r="Q50" s="4"/>
      <c r="R50" s="4"/>
      <c r="S50" s="3"/>
      <c r="T50" s="3"/>
      <c r="U50" s="3"/>
      <c r="V50" s="3"/>
      <c r="W50" s="3"/>
      <c r="X50" s="3"/>
      <c r="Y50" s="3"/>
      <c r="Z50" s="3"/>
      <c r="AA50" s="3"/>
      <c r="AB50" s="3"/>
      <c r="AC50" s="3"/>
      <c r="AD50" s="3"/>
      <c r="AE50" s="3"/>
      <c r="AF50" s="3"/>
      <c r="AG50" s="3"/>
      <c r="AH50" s="3"/>
      <c r="AI50" s="46"/>
      <c r="AJ50" s="46"/>
      <c r="AK50" s="3"/>
      <c r="AL50" s="3"/>
      <c r="AM50" s="46"/>
      <c r="AN50" s="46"/>
      <c r="AO50" s="46"/>
      <c r="AP50" s="46"/>
      <c r="AQ50" s="3"/>
      <c r="AT50" s="46"/>
      <c r="AV50" s="3"/>
    </row>
    <row r="51" spans="2:48" ht="15.75" customHeight="1" x14ac:dyDescent="0.2">
      <c r="B51" s="11"/>
      <c r="C51" s="11"/>
      <c r="D51" s="34"/>
      <c r="E51" s="3"/>
      <c r="F51" s="3"/>
      <c r="G51" s="3"/>
      <c r="H51" s="3"/>
      <c r="I51" s="3"/>
      <c r="J51" s="3"/>
      <c r="K51" s="3"/>
      <c r="L51" s="3"/>
      <c r="M51" s="3"/>
      <c r="N51" s="4"/>
      <c r="O51" s="4"/>
      <c r="P51" s="4"/>
      <c r="Q51" s="4"/>
      <c r="R51" s="4"/>
      <c r="S51" s="3"/>
      <c r="T51" s="3"/>
      <c r="U51" s="3"/>
      <c r="V51" s="3"/>
      <c r="W51" s="3"/>
      <c r="X51" s="3"/>
      <c r="Y51" s="3"/>
      <c r="Z51" s="3"/>
      <c r="AA51" s="3"/>
      <c r="AB51" s="3"/>
      <c r="AC51" s="3"/>
      <c r="AD51" s="3"/>
      <c r="AE51" s="3"/>
      <c r="AF51" s="3"/>
      <c r="AG51" s="3"/>
      <c r="AH51" s="3"/>
      <c r="AI51" s="46"/>
      <c r="AJ51" s="46"/>
      <c r="AK51" s="3"/>
      <c r="AL51" s="3"/>
      <c r="AM51" s="46"/>
      <c r="AN51" s="46"/>
      <c r="AO51" s="46"/>
      <c r="AP51" s="46"/>
      <c r="AQ51" s="3"/>
      <c r="AT51" s="46"/>
      <c r="AV51" s="3"/>
    </row>
    <row r="52" spans="2:48" ht="15.75" customHeight="1" x14ac:dyDescent="0.2">
      <c r="B52" s="11"/>
      <c r="C52" s="11"/>
      <c r="D52" s="34"/>
      <c r="E52" s="3"/>
      <c r="F52" s="3"/>
      <c r="G52" s="3"/>
      <c r="H52" s="3"/>
      <c r="I52" s="3"/>
      <c r="J52" s="3"/>
      <c r="K52" s="3"/>
      <c r="L52" s="3"/>
      <c r="M52" s="3"/>
      <c r="N52" s="4"/>
      <c r="O52" s="4"/>
      <c r="P52" s="4"/>
      <c r="Q52" s="4"/>
      <c r="R52" s="4"/>
      <c r="S52" s="3"/>
      <c r="T52" s="3"/>
      <c r="U52" s="3"/>
      <c r="V52" s="3"/>
      <c r="W52" s="3"/>
      <c r="X52" s="3"/>
      <c r="Y52" s="3"/>
      <c r="Z52" s="3"/>
      <c r="AA52" s="3"/>
      <c r="AB52" s="3"/>
      <c r="AC52" s="3"/>
      <c r="AD52" s="3"/>
      <c r="AE52" s="3"/>
      <c r="AF52" s="3"/>
      <c r="AG52" s="3"/>
      <c r="AH52" s="3"/>
      <c r="AI52" s="46"/>
      <c r="AJ52" s="46"/>
      <c r="AK52" s="3"/>
      <c r="AL52" s="3"/>
      <c r="AM52" s="46"/>
      <c r="AN52" s="46"/>
      <c r="AO52" s="46"/>
      <c r="AP52" s="46"/>
      <c r="AQ52" s="3"/>
      <c r="AT52" s="46"/>
      <c r="AV52" s="3"/>
    </row>
    <row r="53" spans="2:48" ht="15.75" customHeight="1" x14ac:dyDescent="0.2">
      <c r="B53" s="11"/>
      <c r="C53" s="11"/>
      <c r="D53" s="34"/>
      <c r="E53" s="3"/>
      <c r="F53" s="3"/>
      <c r="G53" s="3"/>
      <c r="H53" s="3"/>
      <c r="I53" s="3"/>
      <c r="J53" s="3"/>
      <c r="K53" s="3"/>
      <c r="L53" s="3"/>
      <c r="M53" s="3"/>
      <c r="N53" s="4"/>
      <c r="O53" s="4"/>
      <c r="P53" s="4"/>
      <c r="Q53" s="4"/>
      <c r="R53" s="4"/>
      <c r="S53" s="3"/>
      <c r="T53" s="3"/>
      <c r="U53" s="3"/>
      <c r="V53" s="3"/>
      <c r="W53" s="3"/>
      <c r="X53" s="3"/>
      <c r="Y53" s="3"/>
      <c r="Z53" s="3"/>
      <c r="AA53" s="3"/>
      <c r="AB53" s="3"/>
      <c r="AC53" s="3"/>
      <c r="AD53" s="3"/>
      <c r="AE53" s="3"/>
      <c r="AF53" s="3"/>
      <c r="AG53" s="3"/>
      <c r="AH53" s="3"/>
      <c r="AI53" s="46"/>
      <c r="AJ53" s="46"/>
      <c r="AK53" s="3"/>
      <c r="AL53" s="3"/>
      <c r="AM53" s="46"/>
      <c r="AN53" s="46"/>
      <c r="AO53" s="46"/>
      <c r="AP53" s="46"/>
      <c r="AQ53" s="3"/>
      <c r="AT53" s="46"/>
      <c r="AV53" s="3"/>
    </row>
    <row r="54" spans="2:48" ht="15.75" customHeight="1" x14ac:dyDescent="0.2">
      <c r="B54" s="11"/>
      <c r="C54" s="11"/>
      <c r="D54" s="34"/>
      <c r="E54" s="3"/>
      <c r="F54" s="3"/>
      <c r="G54" s="3"/>
      <c r="H54" s="3"/>
      <c r="I54" s="3"/>
      <c r="J54" s="3"/>
      <c r="K54" s="3"/>
      <c r="L54" s="3"/>
      <c r="M54" s="3"/>
      <c r="N54" s="4"/>
      <c r="O54" s="4"/>
      <c r="P54" s="4"/>
      <c r="Q54" s="4"/>
      <c r="R54" s="4"/>
      <c r="S54" s="3"/>
      <c r="T54" s="3"/>
      <c r="U54" s="3"/>
      <c r="V54" s="3"/>
      <c r="W54" s="3"/>
      <c r="X54" s="3"/>
      <c r="Y54" s="3"/>
      <c r="Z54" s="3"/>
      <c r="AA54" s="3"/>
      <c r="AB54" s="3"/>
      <c r="AC54" s="3"/>
      <c r="AD54" s="3"/>
      <c r="AE54" s="3"/>
      <c r="AF54" s="3"/>
      <c r="AG54" s="3"/>
      <c r="AH54" s="3"/>
      <c r="AI54" s="46"/>
      <c r="AJ54" s="46"/>
      <c r="AK54" s="3"/>
      <c r="AL54" s="3"/>
      <c r="AM54" s="46"/>
      <c r="AN54" s="46"/>
      <c r="AO54" s="46"/>
      <c r="AP54" s="46"/>
      <c r="AQ54" s="3"/>
      <c r="AT54" s="46"/>
      <c r="AV54" s="3"/>
    </row>
    <row r="55" spans="2:48" ht="15.75" customHeight="1" x14ac:dyDescent="0.2">
      <c r="B55" s="11"/>
      <c r="C55" s="11"/>
      <c r="D55" s="34"/>
      <c r="E55" s="3"/>
      <c r="F55" s="3"/>
      <c r="G55" s="3"/>
      <c r="H55" s="3"/>
      <c r="I55" s="3"/>
      <c r="J55" s="3"/>
      <c r="K55" s="3"/>
      <c r="L55" s="3"/>
      <c r="M55" s="3"/>
      <c r="N55" s="4"/>
      <c r="O55" s="4"/>
      <c r="P55" s="4"/>
      <c r="Q55" s="4"/>
      <c r="R55" s="4"/>
      <c r="S55" s="3"/>
      <c r="T55" s="3"/>
      <c r="U55" s="3"/>
      <c r="V55" s="3"/>
      <c r="W55" s="3"/>
      <c r="X55" s="3"/>
      <c r="Y55" s="3"/>
      <c r="Z55" s="3"/>
      <c r="AA55" s="3"/>
      <c r="AB55" s="3"/>
      <c r="AC55" s="3"/>
      <c r="AD55" s="3"/>
      <c r="AE55" s="3"/>
      <c r="AF55" s="3"/>
      <c r="AG55" s="3"/>
      <c r="AH55" s="3"/>
      <c r="AI55" s="46"/>
      <c r="AJ55" s="46"/>
      <c r="AK55" s="3"/>
      <c r="AL55" s="3"/>
      <c r="AM55" s="46"/>
      <c r="AN55" s="46"/>
      <c r="AO55" s="46"/>
      <c r="AP55" s="46"/>
      <c r="AQ55" s="3"/>
      <c r="AT55" s="46"/>
      <c r="AV55" s="3"/>
    </row>
    <row r="56" spans="2:48" ht="15.75" customHeight="1" x14ac:dyDescent="0.2">
      <c r="B56" s="14"/>
      <c r="C56" s="15"/>
      <c r="D56" s="34"/>
      <c r="E56" s="3"/>
      <c r="F56" s="3"/>
      <c r="G56" s="3"/>
      <c r="H56" s="3"/>
      <c r="I56" s="3"/>
      <c r="J56" s="3"/>
      <c r="K56" s="3"/>
      <c r="L56" s="3"/>
      <c r="M56" s="3"/>
      <c r="N56" s="4"/>
      <c r="O56" s="4"/>
      <c r="P56" s="4"/>
      <c r="Q56" s="4"/>
      <c r="R56" s="4"/>
      <c r="S56" s="3"/>
      <c r="T56" s="3"/>
      <c r="U56" s="3"/>
      <c r="V56" s="3"/>
      <c r="W56" s="3"/>
      <c r="X56" s="3"/>
      <c r="Y56" s="3"/>
      <c r="Z56" s="3"/>
      <c r="AA56" s="3"/>
      <c r="AB56" s="3"/>
      <c r="AC56" s="3"/>
      <c r="AD56" s="3"/>
      <c r="AE56" s="3"/>
      <c r="AF56" s="3"/>
      <c r="AG56" s="3"/>
      <c r="AH56" s="3"/>
      <c r="AI56" s="46"/>
      <c r="AJ56" s="46"/>
      <c r="AK56" s="3"/>
      <c r="AL56" s="3"/>
      <c r="AM56" s="46"/>
      <c r="AN56" s="46"/>
      <c r="AO56" s="46"/>
      <c r="AP56" s="46"/>
      <c r="AQ56" s="3"/>
      <c r="AT56" s="46"/>
      <c r="AV56" s="3"/>
    </row>
    <row r="57" spans="2:48" ht="15.75" customHeight="1" x14ac:dyDescent="0.2">
      <c r="B57" s="11"/>
      <c r="C57" s="11"/>
      <c r="D57" s="34"/>
      <c r="E57" s="3"/>
      <c r="F57" s="3"/>
      <c r="G57" s="3"/>
      <c r="H57" s="3"/>
      <c r="I57" s="3"/>
      <c r="J57" s="3"/>
      <c r="K57" s="3"/>
      <c r="L57" s="3"/>
      <c r="M57" s="3"/>
      <c r="N57" s="4"/>
      <c r="O57" s="4"/>
      <c r="P57" s="4"/>
      <c r="Q57" s="4"/>
      <c r="R57" s="4"/>
      <c r="S57" s="3"/>
      <c r="T57" s="3"/>
      <c r="U57" s="3"/>
      <c r="V57" s="3"/>
      <c r="W57" s="3"/>
      <c r="X57" s="3"/>
      <c r="Y57" s="3"/>
      <c r="Z57" s="3"/>
      <c r="AA57" s="3"/>
      <c r="AB57" s="3"/>
      <c r="AC57" s="3"/>
      <c r="AD57" s="3"/>
      <c r="AE57" s="3"/>
      <c r="AF57" s="3"/>
      <c r="AG57" s="3"/>
      <c r="AH57" s="3"/>
      <c r="AI57" s="46"/>
      <c r="AJ57" s="46"/>
      <c r="AK57" s="3"/>
      <c r="AL57" s="3"/>
      <c r="AM57" s="46"/>
      <c r="AN57" s="46"/>
      <c r="AO57" s="46"/>
      <c r="AP57" s="46"/>
      <c r="AQ57" s="3"/>
      <c r="AT57" s="46"/>
      <c r="AV57" s="3"/>
    </row>
    <row r="58" spans="2:48" ht="15.75" customHeight="1" x14ac:dyDescent="0.2">
      <c r="B58" s="1"/>
      <c r="C58" s="1"/>
      <c r="D58" s="34"/>
      <c r="E58" s="3"/>
      <c r="F58" s="3"/>
      <c r="G58" s="3"/>
      <c r="H58" s="3"/>
      <c r="I58" s="3"/>
      <c r="J58" s="3"/>
      <c r="K58" s="3"/>
      <c r="L58" s="3"/>
      <c r="M58" s="3"/>
      <c r="N58" s="4"/>
      <c r="O58" s="4"/>
      <c r="P58" s="4"/>
      <c r="Q58" s="4"/>
      <c r="R58" s="4"/>
      <c r="S58" s="3"/>
      <c r="T58" s="3"/>
      <c r="U58" s="3"/>
      <c r="V58" s="3"/>
      <c r="W58" s="3"/>
      <c r="X58" s="3"/>
      <c r="Y58" s="3"/>
      <c r="Z58" s="3"/>
      <c r="AA58" s="3"/>
      <c r="AB58" s="3"/>
      <c r="AC58" s="3"/>
      <c r="AD58" s="3"/>
      <c r="AE58" s="3"/>
      <c r="AF58" s="3"/>
      <c r="AG58" s="3"/>
      <c r="AH58" s="3"/>
      <c r="AI58" s="46"/>
      <c r="AJ58" s="46"/>
      <c r="AK58" s="3"/>
      <c r="AL58" s="3"/>
      <c r="AM58" s="46"/>
      <c r="AN58" s="46"/>
      <c r="AO58" s="46"/>
      <c r="AP58" s="46"/>
      <c r="AQ58" s="3"/>
      <c r="AT58" s="46"/>
      <c r="AV58" s="3"/>
    </row>
    <row r="59" spans="2:48" ht="15.75" customHeight="1" x14ac:dyDescent="0.2">
      <c r="B59" s="1"/>
      <c r="C59" s="1"/>
      <c r="D59" s="34"/>
      <c r="E59" s="3"/>
      <c r="F59" s="3"/>
      <c r="G59" s="3"/>
      <c r="H59" s="3"/>
      <c r="I59" s="3"/>
      <c r="J59" s="3"/>
      <c r="K59" s="3"/>
      <c r="L59" s="3"/>
      <c r="M59" s="3"/>
      <c r="N59" s="4"/>
      <c r="O59" s="4"/>
      <c r="P59" s="4"/>
      <c r="Q59" s="4"/>
      <c r="R59" s="4"/>
      <c r="S59" s="3"/>
      <c r="T59" s="3"/>
      <c r="U59" s="3"/>
      <c r="V59" s="3"/>
      <c r="W59" s="3"/>
      <c r="X59" s="3"/>
      <c r="Y59" s="3"/>
      <c r="Z59" s="3"/>
      <c r="AA59" s="3"/>
      <c r="AB59" s="3"/>
      <c r="AC59" s="3"/>
      <c r="AD59" s="3"/>
      <c r="AE59" s="3"/>
      <c r="AF59" s="3"/>
      <c r="AG59" s="3"/>
      <c r="AH59" s="3"/>
      <c r="AI59" s="46"/>
      <c r="AJ59" s="46"/>
      <c r="AK59" s="3"/>
      <c r="AL59" s="3"/>
      <c r="AM59" s="46"/>
      <c r="AN59" s="46"/>
      <c r="AO59" s="46"/>
      <c r="AP59" s="46"/>
      <c r="AQ59" s="3"/>
      <c r="AT59" s="46"/>
      <c r="AV59" s="3"/>
    </row>
    <row r="60" spans="2:48" ht="15.75" customHeight="1" x14ac:dyDescent="0.2">
      <c r="B60" s="1"/>
      <c r="C60" s="1"/>
      <c r="D60" s="34"/>
      <c r="E60" s="3"/>
      <c r="F60" s="3"/>
      <c r="G60" s="3"/>
      <c r="H60" s="3"/>
      <c r="I60" s="3"/>
      <c r="J60" s="3"/>
      <c r="K60" s="3"/>
      <c r="L60" s="3"/>
      <c r="M60" s="3"/>
      <c r="N60" s="4"/>
      <c r="O60" s="4"/>
      <c r="P60" s="4"/>
      <c r="Q60" s="4"/>
      <c r="R60" s="4"/>
      <c r="S60" s="3"/>
      <c r="T60" s="3"/>
      <c r="U60" s="3"/>
      <c r="V60" s="3"/>
      <c r="W60" s="3"/>
      <c r="X60" s="3"/>
      <c r="Y60" s="3"/>
      <c r="Z60" s="3"/>
      <c r="AA60" s="3"/>
      <c r="AB60" s="3"/>
      <c r="AC60" s="3"/>
      <c r="AD60" s="3"/>
      <c r="AE60" s="3"/>
      <c r="AF60" s="3"/>
      <c r="AG60" s="3"/>
      <c r="AH60" s="3"/>
      <c r="AI60" s="46"/>
      <c r="AJ60" s="46"/>
      <c r="AK60" s="3"/>
      <c r="AL60" s="3"/>
      <c r="AM60" s="46"/>
      <c r="AN60" s="46"/>
      <c r="AO60" s="46"/>
      <c r="AP60" s="46"/>
      <c r="AQ60" s="3"/>
      <c r="AT60" s="46"/>
      <c r="AV60" s="3"/>
    </row>
    <row r="61" spans="2:48" ht="15.75" customHeight="1" x14ac:dyDescent="0.2">
      <c r="B61" s="1"/>
      <c r="C61" s="1"/>
      <c r="D61" s="34"/>
      <c r="E61" s="3"/>
      <c r="F61" s="3"/>
      <c r="G61" s="3"/>
      <c r="H61" s="3"/>
      <c r="I61" s="3"/>
      <c r="J61" s="3"/>
      <c r="K61" s="3"/>
      <c r="L61" s="3"/>
      <c r="M61" s="3"/>
      <c r="N61" s="4"/>
      <c r="O61" s="4"/>
      <c r="P61" s="4"/>
      <c r="Q61" s="4"/>
      <c r="R61" s="4"/>
      <c r="S61" s="3"/>
      <c r="T61" s="3"/>
      <c r="U61" s="3"/>
      <c r="V61" s="3"/>
      <c r="W61" s="3"/>
      <c r="X61" s="3"/>
      <c r="Y61" s="3"/>
      <c r="Z61" s="3"/>
      <c r="AA61" s="3"/>
      <c r="AB61" s="3"/>
      <c r="AC61" s="3"/>
      <c r="AD61" s="3"/>
      <c r="AE61" s="3"/>
      <c r="AF61" s="3"/>
      <c r="AG61" s="3"/>
      <c r="AH61" s="3"/>
      <c r="AI61" s="46"/>
      <c r="AJ61" s="46"/>
      <c r="AK61" s="3"/>
      <c r="AL61" s="3"/>
      <c r="AM61" s="46"/>
      <c r="AN61" s="46"/>
      <c r="AO61" s="46"/>
      <c r="AP61" s="46"/>
      <c r="AQ61" s="3"/>
      <c r="AT61" s="46"/>
      <c r="AV61" s="3"/>
    </row>
    <row r="62" spans="2:48" ht="15.75" customHeight="1" x14ac:dyDescent="0.2">
      <c r="B62" s="1"/>
      <c r="C62" s="1"/>
      <c r="D62" s="34"/>
      <c r="E62" s="3"/>
      <c r="F62" s="3"/>
      <c r="G62" s="3"/>
      <c r="H62" s="3"/>
      <c r="I62" s="3"/>
      <c r="J62" s="3"/>
      <c r="K62" s="3"/>
      <c r="L62" s="3"/>
      <c r="M62" s="3"/>
      <c r="N62" s="4"/>
      <c r="O62" s="4"/>
      <c r="P62" s="4"/>
      <c r="Q62" s="4"/>
      <c r="R62" s="4"/>
      <c r="S62" s="3"/>
      <c r="T62" s="3"/>
      <c r="U62" s="3"/>
      <c r="V62" s="3"/>
      <c r="W62" s="3"/>
      <c r="X62" s="3"/>
      <c r="Y62" s="3"/>
      <c r="Z62" s="3"/>
      <c r="AA62" s="3"/>
      <c r="AB62" s="3"/>
      <c r="AC62" s="3"/>
      <c r="AD62" s="3"/>
      <c r="AE62" s="3"/>
      <c r="AF62" s="3"/>
      <c r="AG62" s="3"/>
      <c r="AH62" s="3"/>
      <c r="AI62" s="46"/>
      <c r="AJ62" s="46"/>
      <c r="AK62" s="3"/>
      <c r="AL62" s="3"/>
      <c r="AM62" s="46"/>
      <c r="AN62" s="46"/>
      <c r="AO62" s="46"/>
      <c r="AP62" s="46"/>
      <c r="AQ62" s="3"/>
      <c r="AT62" s="46"/>
      <c r="AV62" s="3"/>
    </row>
    <row r="63" spans="2:48" ht="15.75" customHeight="1" x14ac:dyDescent="0.2">
      <c r="B63" s="3"/>
      <c r="C63" s="3"/>
      <c r="D63" s="34"/>
      <c r="E63" s="3"/>
      <c r="F63" s="3"/>
      <c r="G63" s="3"/>
      <c r="H63" s="3"/>
      <c r="I63" s="3"/>
      <c r="J63" s="3"/>
      <c r="K63" s="3"/>
      <c r="L63" s="3"/>
      <c r="M63" s="3"/>
      <c r="N63" s="4"/>
      <c r="O63" s="4"/>
      <c r="P63" s="4"/>
      <c r="Q63" s="4"/>
      <c r="R63" s="4"/>
      <c r="S63" s="3"/>
      <c r="T63" s="3"/>
      <c r="U63" s="3"/>
      <c r="V63" s="3"/>
      <c r="W63" s="3"/>
      <c r="X63" s="3"/>
      <c r="Y63" s="3"/>
      <c r="Z63" s="3"/>
      <c r="AA63" s="3"/>
      <c r="AB63" s="3"/>
      <c r="AC63" s="3"/>
      <c r="AD63" s="3"/>
      <c r="AE63" s="3"/>
      <c r="AF63" s="3"/>
      <c r="AG63" s="3"/>
      <c r="AH63" s="3"/>
      <c r="AI63" s="46"/>
      <c r="AJ63" s="46"/>
      <c r="AK63" s="3"/>
      <c r="AL63" s="3"/>
      <c r="AM63" s="46"/>
      <c r="AN63" s="46"/>
      <c r="AO63" s="46"/>
      <c r="AP63" s="46"/>
      <c r="AQ63" s="3"/>
      <c r="AT63" s="46"/>
      <c r="AV63" s="3"/>
    </row>
    <row r="64" spans="2:48" ht="12.75" customHeight="1" x14ac:dyDescent="0.2">
      <c r="B64" s="3"/>
      <c r="C64" s="3"/>
      <c r="D64" s="34"/>
      <c r="E64" s="3"/>
      <c r="F64" s="3"/>
      <c r="G64" s="3"/>
      <c r="H64" s="3"/>
      <c r="I64" s="3"/>
      <c r="J64" s="3"/>
      <c r="K64" s="3"/>
      <c r="L64" s="3"/>
      <c r="M64" s="3"/>
      <c r="N64" s="4"/>
      <c r="O64" s="4"/>
      <c r="P64" s="4"/>
      <c r="Q64" s="4"/>
      <c r="R64" s="4"/>
      <c r="S64" s="3"/>
      <c r="T64" s="3"/>
      <c r="U64" s="3"/>
      <c r="V64" s="3"/>
      <c r="W64" s="3"/>
      <c r="X64" s="3"/>
      <c r="Y64" s="3"/>
      <c r="Z64" s="3"/>
      <c r="AA64" s="3"/>
      <c r="AB64" s="3"/>
      <c r="AC64" s="3"/>
      <c r="AD64" s="3"/>
      <c r="AE64" s="3"/>
      <c r="AF64" s="3"/>
      <c r="AG64" s="3"/>
      <c r="AH64" s="3"/>
      <c r="AI64" s="46"/>
      <c r="AJ64" s="46"/>
      <c r="AK64" s="3"/>
      <c r="AL64" s="3"/>
      <c r="AM64" s="46"/>
      <c r="AN64" s="46"/>
      <c r="AO64" s="46"/>
      <c r="AP64" s="46"/>
      <c r="AQ64" s="3"/>
      <c r="AT64" s="46"/>
      <c r="AV64" s="3"/>
    </row>
    <row r="65" spans="2:48" ht="12.75" customHeight="1" x14ac:dyDescent="0.2">
      <c r="B65" s="19"/>
      <c r="C65" s="19"/>
      <c r="D65" s="34"/>
      <c r="E65" s="3"/>
      <c r="F65" s="3"/>
      <c r="G65" s="3"/>
      <c r="H65" s="3"/>
      <c r="I65" s="3"/>
      <c r="J65" s="3"/>
      <c r="K65" s="3"/>
      <c r="L65" s="3"/>
      <c r="M65" s="3"/>
      <c r="N65" s="4"/>
      <c r="O65" s="4"/>
      <c r="P65" s="4"/>
      <c r="Q65" s="4"/>
      <c r="R65" s="4"/>
      <c r="S65" s="3"/>
      <c r="T65" s="3"/>
      <c r="U65" s="3"/>
      <c r="V65" s="3"/>
      <c r="W65" s="3"/>
      <c r="X65" s="3"/>
      <c r="Y65" s="3"/>
      <c r="Z65" s="3"/>
      <c r="AA65" s="3"/>
      <c r="AB65" s="3"/>
      <c r="AC65" s="3"/>
      <c r="AD65" s="3"/>
      <c r="AE65" s="3"/>
      <c r="AF65" s="3"/>
      <c r="AG65" s="3"/>
      <c r="AH65" s="3"/>
      <c r="AI65" s="46"/>
      <c r="AJ65" s="46"/>
      <c r="AK65" s="3"/>
      <c r="AL65" s="3"/>
      <c r="AM65" s="46"/>
      <c r="AN65" s="46"/>
      <c r="AO65" s="46"/>
      <c r="AP65" s="46"/>
      <c r="AQ65" s="3"/>
      <c r="AT65" s="46"/>
      <c r="AV65" s="3"/>
    </row>
    <row r="66" spans="2:48" ht="12.75" customHeight="1" x14ac:dyDescent="0.2">
      <c r="B66" s="19"/>
      <c r="C66" s="19"/>
      <c r="D66" s="34"/>
      <c r="E66" s="3"/>
      <c r="F66" s="3"/>
      <c r="G66" s="3"/>
      <c r="H66" s="3"/>
      <c r="I66" s="3"/>
      <c r="J66" s="3"/>
      <c r="K66" s="3"/>
      <c r="L66" s="3"/>
      <c r="M66" s="3"/>
      <c r="N66" s="4"/>
      <c r="O66" s="4"/>
      <c r="P66" s="4"/>
      <c r="Q66" s="4"/>
      <c r="R66" s="4"/>
      <c r="S66" s="3"/>
      <c r="T66" s="3"/>
      <c r="U66" s="3"/>
      <c r="V66" s="3"/>
      <c r="W66" s="3"/>
      <c r="X66" s="3"/>
      <c r="Y66" s="3"/>
      <c r="Z66" s="3"/>
      <c r="AA66" s="3"/>
      <c r="AB66" s="3"/>
      <c r="AC66" s="3"/>
      <c r="AD66" s="3"/>
      <c r="AE66" s="3"/>
      <c r="AF66" s="3"/>
      <c r="AG66" s="3"/>
      <c r="AH66" s="3"/>
      <c r="AI66" s="46"/>
      <c r="AJ66" s="46"/>
      <c r="AK66" s="3"/>
      <c r="AL66" s="3"/>
      <c r="AM66" s="46"/>
      <c r="AN66" s="46"/>
      <c r="AO66" s="46"/>
      <c r="AP66" s="46"/>
      <c r="AQ66" s="3"/>
      <c r="AT66" s="46"/>
      <c r="AV66" s="3"/>
    </row>
    <row r="67" spans="2:48" ht="12" customHeight="1" x14ac:dyDescent="0.2">
      <c r="B67" s="1"/>
      <c r="C67" s="1"/>
      <c r="D67" s="34"/>
      <c r="E67" s="3"/>
      <c r="F67" s="3"/>
      <c r="G67" s="3"/>
      <c r="H67" s="3"/>
      <c r="I67" s="3"/>
      <c r="J67" s="3"/>
      <c r="K67" s="3"/>
      <c r="L67" s="3"/>
      <c r="M67" s="3"/>
      <c r="N67" s="4"/>
      <c r="O67" s="4"/>
      <c r="P67" s="4"/>
      <c r="Q67" s="4"/>
      <c r="R67" s="4"/>
      <c r="S67" s="3"/>
      <c r="T67" s="3"/>
      <c r="U67" s="3"/>
      <c r="V67" s="3"/>
      <c r="W67" s="3"/>
      <c r="X67" s="3"/>
      <c r="Y67" s="3"/>
      <c r="Z67" s="3"/>
      <c r="AA67" s="3"/>
      <c r="AB67" s="3"/>
      <c r="AC67" s="3"/>
      <c r="AD67" s="3"/>
      <c r="AE67" s="3"/>
      <c r="AF67" s="3"/>
      <c r="AG67" s="3"/>
      <c r="AH67" s="3"/>
      <c r="AI67" s="46"/>
      <c r="AJ67" s="46"/>
      <c r="AK67" s="3"/>
      <c r="AL67" s="3"/>
      <c r="AM67" s="46"/>
      <c r="AN67" s="46"/>
      <c r="AO67" s="46"/>
      <c r="AP67" s="46"/>
      <c r="AQ67" s="3"/>
      <c r="AT67" s="46"/>
      <c r="AV67" s="3"/>
    </row>
    <row r="68" spans="2:48" ht="12" customHeight="1" x14ac:dyDescent="0.2">
      <c r="B68" s="1"/>
      <c r="C68" s="1"/>
      <c r="D68" s="34"/>
      <c r="E68" s="3"/>
      <c r="F68" s="3"/>
      <c r="G68" s="3"/>
      <c r="H68" s="3"/>
      <c r="I68" s="3"/>
      <c r="J68" s="3"/>
      <c r="K68" s="3"/>
      <c r="L68" s="3"/>
      <c r="M68" s="3"/>
      <c r="N68" s="4"/>
      <c r="O68" s="4"/>
      <c r="P68" s="4"/>
      <c r="Q68" s="4"/>
      <c r="R68" s="4"/>
      <c r="S68" s="3"/>
      <c r="T68" s="3"/>
      <c r="U68" s="3"/>
      <c r="V68" s="3"/>
      <c r="W68" s="3"/>
      <c r="X68" s="3"/>
      <c r="Y68" s="3"/>
      <c r="Z68" s="3"/>
      <c r="AA68" s="3"/>
      <c r="AB68" s="3"/>
      <c r="AC68" s="3"/>
      <c r="AD68" s="3"/>
      <c r="AE68" s="3"/>
      <c r="AF68" s="3"/>
      <c r="AG68" s="3"/>
      <c r="AH68" s="3"/>
      <c r="AI68" s="46"/>
      <c r="AJ68" s="46"/>
      <c r="AK68" s="3"/>
      <c r="AL68" s="3"/>
      <c r="AM68" s="46"/>
      <c r="AN68" s="46"/>
      <c r="AO68" s="46"/>
      <c r="AP68" s="46"/>
      <c r="AQ68" s="3"/>
      <c r="AT68" s="46"/>
      <c r="AV68" s="3"/>
    </row>
    <row r="69" spans="2:48" ht="12" customHeight="1" x14ac:dyDescent="0.2">
      <c r="B69" s="1"/>
      <c r="C69" s="1"/>
      <c r="D69" s="34"/>
      <c r="E69" s="3"/>
      <c r="F69" s="3"/>
      <c r="G69" s="3"/>
      <c r="H69" s="3"/>
      <c r="I69" s="3"/>
      <c r="J69" s="3"/>
      <c r="K69" s="3"/>
      <c r="L69" s="3"/>
      <c r="M69" s="3"/>
      <c r="N69" s="4"/>
      <c r="O69" s="4"/>
      <c r="P69" s="4"/>
      <c r="Q69" s="4"/>
      <c r="R69" s="4"/>
      <c r="S69" s="3"/>
      <c r="T69" s="3"/>
      <c r="U69" s="3"/>
      <c r="V69" s="3"/>
      <c r="W69" s="3"/>
      <c r="X69" s="3"/>
      <c r="Y69" s="3"/>
      <c r="Z69" s="3"/>
      <c r="AA69" s="3"/>
      <c r="AB69" s="3"/>
      <c r="AC69" s="3"/>
      <c r="AD69" s="3"/>
      <c r="AE69" s="3"/>
      <c r="AF69" s="3"/>
      <c r="AG69" s="3"/>
      <c r="AH69" s="3"/>
      <c r="AI69" s="46"/>
      <c r="AJ69" s="46"/>
      <c r="AK69" s="3"/>
      <c r="AL69" s="3"/>
      <c r="AM69" s="46"/>
      <c r="AN69" s="46"/>
      <c r="AO69" s="46"/>
      <c r="AP69" s="46"/>
      <c r="AQ69" s="3"/>
      <c r="AT69" s="46"/>
      <c r="AV69" s="3"/>
    </row>
    <row r="70" spans="2:48" ht="12" customHeight="1" x14ac:dyDescent="0.2">
      <c r="B70" s="1"/>
      <c r="C70" s="1"/>
      <c r="D70" s="34"/>
      <c r="E70" s="3"/>
      <c r="F70" s="3"/>
      <c r="G70" s="3"/>
      <c r="H70" s="3"/>
      <c r="I70" s="3"/>
      <c r="J70" s="3"/>
      <c r="K70" s="3"/>
      <c r="L70" s="3"/>
      <c r="M70" s="3"/>
      <c r="N70" s="4"/>
      <c r="O70" s="4"/>
      <c r="P70" s="4"/>
      <c r="Q70" s="4"/>
      <c r="R70" s="4"/>
      <c r="S70" s="3"/>
      <c r="T70" s="3"/>
      <c r="U70" s="3"/>
      <c r="V70" s="3"/>
      <c r="W70" s="3"/>
      <c r="X70" s="3"/>
      <c r="Y70" s="3"/>
      <c r="Z70" s="3"/>
      <c r="AA70" s="3"/>
      <c r="AB70" s="3"/>
      <c r="AC70" s="3"/>
      <c r="AD70" s="3"/>
      <c r="AE70" s="3"/>
      <c r="AF70" s="3"/>
      <c r="AG70" s="3"/>
      <c r="AH70" s="3"/>
      <c r="AI70" s="46"/>
      <c r="AJ70" s="46"/>
      <c r="AK70" s="3"/>
      <c r="AL70" s="3"/>
      <c r="AM70" s="46"/>
      <c r="AN70" s="46"/>
      <c r="AO70" s="46"/>
      <c r="AP70" s="46"/>
      <c r="AQ70" s="3"/>
      <c r="AT70" s="46"/>
      <c r="AV70" s="3"/>
    </row>
    <row r="71" spans="2:48" ht="12" customHeight="1" x14ac:dyDescent="0.2">
      <c r="B71" s="1"/>
      <c r="C71" s="1"/>
      <c r="D71" s="34"/>
      <c r="E71" s="3"/>
      <c r="F71" s="3"/>
      <c r="G71" s="3"/>
      <c r="H71" s="3"/>
      <c r="I71" s="3"/>
      <c r="J71" s="3"/>
      <c r="K71" s="3"/>
      <c r="L71" s="3"/>
      <c r="M71" s="3"/>
      <c r="N71" s="4"/>
      <c r="O71" s="4"/>
      <c r="P71" s="4"/>
      <c r="Q71" s="4"/>
      <c r="R71" s="4"/>
      <c r="S71" s="3"/>
      <c r="T71" s="3"/>
      <c r="U71" s="3"/>
      <c r="V71" s="3"/>
      <c r="W71" s="3"/>
      <c r="X71" s="3"/>
      <c r="Y71" s="3"/>
      <c r="Z71" s="3"/>
      <c r="AA71" s="3"/>
      <c r="AB71" s="3"/>
      <c r="AC71" s="3"/>
      <c r="AD71" s="3"/>
      <c r="AE71" s="3"/>
      <c r="AF71" s="3"/>
      <c r="AG71" s="3"/>
      <c r="AH71" s="3"/>
      <c r="AI71" s="46"/>
      <c r="AJ71" s="46"/>
      <c r="AK71" s="3"/>
      <c r="AL71" s="3"/>
      <c r="AM71" s="46"/>
      <c r="AN71" s="46"/>
      <c r="AO71" s="46"/>
      <c r="AP71" s="46"/>
      <c r="AQ71" s="3"/>
      <c r="AT71" s="46"/>
      <c r="AV71" s="3"/>
    </row>
    <row r="72" spans="2:48" ht="12" customHeight="1" x14ac:dyDescent="0.2">
      <c r="B72" s="1"/>
      <c r="C72" s="1"/>
      <c r="D72" s="34"/>
      <c r="E72" s="3"/>
      <c r="F72" s="3"/>
      <c r="G72" s="3"/>
      <c r="H72" s="3"/>
      <c r="I72" s="3"/>
      <c r="J72" s="3"/>
      <c r="K72" s="3"/>
      <c r="L72" s="3"/>
      <c r="M72" s="3"/>
      <c r="N72" s="4"/>
      <c r="O72" s="4"/>
      <c r="P72" s="4"/>
      <c r="Q72" s="4"/>
      <c r="R72" s="4"/>
      <c r="S72" s="3"/>
      <c r="T72" s="3"/>
      <c r="U72" s="3"/>
      <c r="V72" s="3"/>
      <c r="W72" s="3"/>
      <c r="X72" s="3"/>
      <c r="Y72" s="3"/>
      <c r="Z72" s="3"/>
      <c r="AA72" s="3"/>
      <c r="AB72" s="3"/>
      <c r="AC72" s="3"/>
      <c r="AD72" s="3"/>
      <c r="AE72" s="3"/>
      <c r="AF72" s="3"/>
      <c r="AG72" s="3"/>
      <c r="AH72" s="3"/>
      <c r="AI72" s="46"/>
      <c r="AJ72" s="46"/>
      <c r="AK72" s="3"/>
      <c r="AL72" s="3"/>
      <c r="AM72" s="46"/>
      <c r="AN72" s="46"/>
      <c r="AO72" s="46"/>
      <c r="AP72" s="46"/>
      <c r="AQ72" s="3"/>
      <c r="AT72" s="46"/>
      <c r="AV72" s="3"/>
    </row>
    <row r="73" spans="2:48" ht="12" customHeight="1" x14ac:dyDescent="0.2">
      <c r="B73" s="1"/>
      <c r="C73" s="1"/>
      <c r="D73" s="34"/>
      <c r="E73" s="3"/>
      <c r="F73" s="3"/>
      <c r="G73" s="3"/>
      <c r="H73" s="3"/>
      <c r="I73" s="3"/>
      <c r="J73" s="3"/>
      <c r="K73" s="3"/>
      <c r="L73" s="3"/>
      <c r="M73" s="3"/>
      <c r="N73" s="4"/>
      <c r="O73" s="4"/>
      <c r="P73" s="4"/>
      <c r="Q73" s="4"/>
      <c r="R73" s="4"/>
      <c r="S73" s="3"/>
      <c r="T73" s="3"/>
      <c r="U73" s="3"/>
      <c r="V73" s="3"/>
      <c r="W73" s="3"/>
      <c r="X73" s="3"/>
      <c r="Y73" s="3"/>
      <c r="Z73" s="3"/>
      <c r="AA73" s="3"/>
      <c r="AB73" s="3"/>
      <c r="AC73" s="3"/>
      <c r="AD73" s="3"/>
      <c r="AE73" s="3"/>
      <c r="AF73" s="3"/>
      <c r="AG73" s="3"/>
      <c r="AH73" s="3"/>
      <c r="AI73" s="46"/>
      <c r="AJ73" s="46"/>
      <c r="AK73" s="3"/>
      <c r="AL73" s="3"/>
      <c r="AM73" s="46"/>
      <c r="AN73" s="46"/>
      <c r="AO73" s="46"/>
      <c r="AP73" s="46"/>
      <c r="AQ73" s="3"/>
      <c r="AT73" s="46"/>
      <c r="AV73" s="3"/>
    </row>
    <row r="74" spans="2:48" ht="12" customHeight="1" x14ac:dyDescent="0.2">
      <c r="B74" s="1"/>
      <c r="C74" s="1"/>
      <c r="D74" s="34"/>
      <c r="E74" s="3"/>
      <c r="F74" s="3"/>
      <c r="G74" s="3"/>
      <c r="H74" s="3"/>
      <c r="I74" s="3"/>
      <c r="J74" s="3"/>
      <c r="K74" s="3"/>
      <c r="L74" s="3"/>
      <c r="M74" s="3"/>
      <c r="N74" s="4"/>
      <c r="O74" s="4"/>
      <c r="P74" s="4"/>
      <c r="Q74" s="4"/>
      <c r="R74" s="4"/>
      <c r="S74" s="3"/>
      <c r="T74" s="3"/>
      <c r="U74" s="3"/>
      <c r="V74" s="3"/>
      <c r="W74" s="3"/>
      <c r="X74" s="3"/>
      <c r="Y74" s="3"/>
      <c r="Z74" s="3"/>
      <c r="AA74" s="3"/>
      <c r="AB74" s="3"/>
      <c r="AC74" s="3"/>
      <c r="AD74" s="3"/>
      <c r="AE74" s="3"/>
      <c r="AF74" s="3"/>
      <c r="AG74" s="3"/>
      <c r="AH74" s="3"/>
      <c r="AI74" s="46"/>
      <c r="AJ74" s="46"/>
      <c r="AK74" s="3"/>
      <c r="AL74" s="3"/>
      <c r="AM74" s="46"/>
      <c r="AN74" s="46"/>
      <c r="AO74" s="46"/>
      <c r="AP74" s="46"/>
      <c r="AQ74" s="3"/>
      <c r="AT74" s="46"/>
      <c r="AV74" s="3"/>
    </row>
    <row r="75" spans="2:48" ht="12" customHeight="1" x14ac:dyDescent="0.2">
      <c r="B75" s="1"/>
      <c r="C75" s="1"/>
      <c r="D75" s="34"/>
      <c r="E75" s="3"/>
      <c r="F75" s="3"/>
      <c r="G75" s="3"/>
      <c r="H75" s="3"/>
      <c r="I75" s="3"/>
      <c r="J75" s="3"/>
      <c r="K75" s="3"/>
      <c r="L75" s="3"/>
      <c r="M75" s="3"/>
      <c r="N75" s="4"/>
      <c r="O75" s="4"/>
      <c r="P75" s="4"/>
      <c r="Q75" s="4"/>
      <c r="R75" s="4"/>
      <c r="S75" s="3"/>
      <c r="T75" s="3"/>
      <c r="U75" s="3"/>
      <c r="V75" s="3"/>
      <c r="W75" s="3"/>
      <c r="X75" s="3"/>
      <c r="Y75" s="3"/>
      <c r="Z75" s="3"/>
      <c r="AA75" s="3"/>
      <c r="AB75" s="3"/>
      <c r="AC75" s="3"/>
      <c r="AD75" s="3"/>
      <c r="AE75" s="3"/>
      <c r="AF75" s="3"/>
      <c r="AG75" s="3"/>
      <c r="AH75" s="3"/>
      <c r="AI75" s="46"/>
      <c r="AJ75" s="46"/>
      <c r="AK75" s="3"/>
      <c r="AL75" s="3"/>
      <c r="AM75" s="46"/>
      <c r="AN75" s="46"/>
      <c r="AO75" s="46"/>
      <c r="AP75" s="46"/>
      <c r="AQ75" s="3"/>
      <c r="AT75" s="46"/>
      <c r="AV75" s="3"/>
    </row>
    <row r="76" spans="2:48" ht="12" customHeight="1" x14ac:dyDescent="0.2">
      <c r="B76" s="1"/>
      <c r="C76" s="1"/>
      <c r="D76" s="34"/>
      <c r="E76" s="3"/>
      <c r="F76" s="3"/>
      <c r="G76" s="3"/>
      <c r="H76" s="3"/>
      <c r="I76" s="3"/>
      <c r="J76" s="3"/>
      <c r="K76" s="3"/>
      <c r="L76" s="3"/>
      <c r="M76" s="3"/>
      <c r="N76" s="4"/>
      <c r="O76" s="4"/>
      <c r="P76" s="4"/>
      <c r="Q76" s="4"/>
      <c r="R76" s="4"/>
      <c r="S76" s="3"/>
      <c r="T76" s="3"/>
      <c r="U76" s="3"/>
      <c r="V76" s="3"/>
      <c r="W76" s="3"/>
      <c r="X76" s="3"/>
      <c r="Y76" s="3"/>
      <c r="Z76" s="3"/>
      <c r="AA76" s="3"/>
      <c r="AB76" s="3"/>
      <c r="AC76" s="3"/>
      <c r="AD76" s="3"/>
      <c r="AE76" s="3"/>
      <c r="AF76" s="3"/>
      <c r="AG76" s="3"/>
      <c r="AH76" s="3"/>
      <c r="AI76" s="46"/>
      <c r="AJ76" s="46"/>
      <c r="AK76" s="3"/>
      <c r="AL76" s="3"/>
      <c r="AM76" s="46"/>
      <c r="AN76" s="46"/>
      <c r="AO76" s="46"/>
      <c r="AP76" s="46"/>
      <c r="AQ76" s="3"/>
      <c r="AT76" s="46"/>
      <c r="AV76" s="3"/>
    </row>
    <row r="77" spans="2:48" ht="12" customHeight="1" x14ac:dyDescent="0.2">
      <c r="B77" s="1"/>
      <c r="C77" s="1"/>
      <c r="D77" s="34"/>
      <c r="E77" s="3"/>
      <c r="F77" s="3"/>
      <c r="G77" s="3"/>
      <c r="H77" s="3"/>
      <c r="I77" s="3"/>
      <c r="J77" s="3"/>
      <c r="K77" s="3"/>
      <c r="L77" s="3"/>
      <c r="M77" s="3"/>
      <c r="N77" s="4"/>
      <c r="O77" s="4"/>
      <c r="P77" s="4"/>
      <c r="Q77" s="4"/>
      <c r="R77" s="4"/>
      <c r="S77" s="3"/>
      <c r="T77" s="3"/>
      <c r="U77" s="3"/>
      <c r="V77" s="3"/>
      <c r="W77" s="3"/>
      <c r="X77" s="3"/>
      <c r="Y77" s="3"/>
      <c r="Z77" s="3"/>
      <c r="AA77" s="3"/>
      <c r="AB77" s="3"/>
      <c r="AC77" s="3"/>
      <c r="AD77" s="3"/>
      <c r="AE77" s="3"/>
      <c r="AF77" s="3"/>
      <c r="AG77" s="3"/>
      <c r="AH77" s="3"/>
      <c r="AI77" s="46"/>
      <c r="AJ77" s="46"/>
      <c r="AK77" s="3"/>
      <c r="AL77" s="3"/>
      <c r="AM77" s="46"/>
      <c r="AN77" s="46"/>
      <c r="AO77" s="46"/>
      <c r="AP77" s="46"/>
      <c r="AQ77" s="3"/>
      <c r="AT77" s="46"/>
      <c r="AV77" s="3"/>
    </row>
    <row r="78" spans="2:48" ht="12" customHeight="1" x14ac:dyDescent="0.2">
      <c r="B78" s="1"/>
      <c r="C78" s="1"/>
      <c r="D78" s="34"/>
      <c r="E78" s="3"/>
      <c r="F78" s="3"/>
      <c r="G78" s="3"/>
      <c r="H78" s="3"/>
      <c r="I78" s="3"/>
      <c r="J78" s="3"/>
      <c r="K78" s="3"/>
      <c r="L78" s="3"/>
      <c r="M78" s="3"/>
      <c r="N78" s="4"/>
      <c r="O78" s="4"/>
      <c r="P78" s="4"/>
      <c r="Q78" s="4"/>
      <c r="R78" s="4"/>
      <c r="S78" s="3"/>
      <c r="T78" s="3"/>
      <c r="U78" s="3"/>
      <c r="V78" s="3"/>
      <c r="W78" s="3"/>
      <c r="X78" s="3"/>
      <c r="Y78" s="3"/>
      <c r="Z78" s="3"/>
      <c r="AA78" s="3"/>
      <c r="AB78" s="3"/>
      <c r="AC78" s="3"/>
      <c r="AD78" s="3"/>
      <c r="AE78" s="3"/>
      <c r="AF78" s="3"/>
      <c r="AG78" s="3"/>
      <c r="AH78" s="3"/>
      <c r="AI78" s="46"/>
      <c r="AJ78" s="46"/>
      <c r="AK78" s="3"/>
      <c r="AL78" s="3"/>
      <c r="AM78" s="46"/>
      <c r="AN78" s="46"/>
      <c r="AO78" s="46"/>
      <c r="AP78" s="46"/>
      <c r="AQ78" s="3"/>
      <c r="AT78" s="46"/>
      <c r="AV78" s="3"/>
    </row>
    <row r="79" spans="2:48" ht="12" customHeight="1" x14ac:dyDescent="0.2">
      <c r="B79" s="1"/>
      <c r="C79" s="1"/>
      <c r="D79" s="34"/>
      <c r="E79" s="3"/>
      <c r="F79" s="3"/>
      <c r="G79" s="3"/>
      <c r="H79" s="3"/>
      <c r="I79" s="3"/>
      <c r="J79" s="3"/>
      <c r="K79" s="3"/>
      <c r="L79" s="3"/>
      <c r="M79" s="3"/>
      <c r="N79" s="4"/>
      <c r="O79" s="4"/>
      <c r="P79" s="4"/>
      <c r="Q79" s="4"/>
      <c r="R79" s="4"/>
      <c r="S79" s="3"/>
      <c r="T79" s="3"/>
      <c r="U79" s="3"/>
      <c r="V79" s="3"/>
      <c r="W79" s="3"/>
      <c r="X79" s="3"/>
      <c r="Y79" s="3"/>
      <c r="Z79" s="3"/>
      <c r="AA79" s="3"/>
      <c r="AB79" s="3"/>
      <c r="AC79" s="3"/>
      <c r="AD79" s="3"/>
      <c r="AE79" s="3"/>
      <c r="AF79" s="3"/>
      <c r="AG79" s="3"/>
      <c r="AH79" s="3"/>
      <c r="AI79" s="46"/>
      <c r="AJ79" s="46"/>
      <c r="AK79" s="3"/>
      <c r="AL79" s="3"/>
      <c r="AM79" s="46"/>
      <c r="AN79" s="46"/>
      <c r="AO79" s="46"/>
      <c r="AP79" s="46"/>
      <c r="AQ79" s="3"/>
      <c r="AT79" s="46"/>
      <c r="AV79" s="3"/>
    </row>
    <row r="80" spans="2:48" ht="12" customHeight="1" x14ac:dyDescent="0.2">
      <c r="B80" s="1"/>
      <c r="C80" s="1"/>
      <c r="D80" s="34"/>
      <c r="E80" s="3"/>
      <c r="F80" s="3"/>
      <c r="G80" s="3"/>
      <c r="H80" s="3"/>
      <c r="I80" s="3"/>
      <c r="J80" s="3"/>
      <c r="K80" s="3"/>
      <c r="L80" s="3"/>
      <c r="M80" s="3"/>
      <c r="N80" s="4"/>
      <c r="O80" s="4"/>
      <c r="P80" s="4"/>
      <c r="Q80" s="4"/>
      <c r="R80" s="4"/>
      <c r="S80" s="3"/>
      <c r="T80" s="3"/>
      <c r="U80" s="3"/>
      <c r="V80" s="3"/>
      <c r="W80" s="3"/>
      <c r="X80" s="3"/>
      <c r="Y80" s="3"/>
      <c r="Z80" s="3"/>
      <c r="AA80" s="3"/>
      <c r="AB80" s="3"/>
      <c r="AC80" s="3"/>
      <c r="AD80" s="3"/>
      <c r="AE80" s="3"/>
      <c r="AF80" s="3"/>
      <c r="AG80" s="3"/>
      <c r="AH80" s="3"/>
      <c r="AI80" s="46"/>
      <c r="AJ80" s="46"/>
      <c r="AK80" s="3"/>
      <c r="AL80" s="3"/>
      <c r="AM80" s="46"/>
      <c r="AN80" s="46"/>
      <c r="AO80" s="46"/>
      <c r="AP80" s="46"/>
      <c r="AQ80" s="3"/>
      <c r="AT80" s="46"/>
      <c r="AV80" s="3"/>
    </row>
    <row r="81" spans="2:95" ht="12" customHeight="1" x14ac:dyDescent="0.2">
      <c r="B81" s="1"/>
      <c r="C81" s="1"/>
      <c r="D81" s="34"/>
      <c r="E81" s="3"/>
      <c r="F81" s="3"/>
      <c r="G81" s="3"/>
      <c r="H81" s="3"/>
      <c r="I81" s="3"/>
      <c r="J81" s="3"/>
      <c r="K81" s="3"/>
      <c r="L81" s="3"/>
      <c r="M81" s="3"/>
      <c r="N81" s="4"/>
      <c r="O81" s="4"/>
      <c r="P81" s="4"/>
      <c r="Q81" s="4"/>
      <c r="R81" s="4"/>
      <c r="S81" s="3"/>
      <c r="T81" s="3"/>
      <c r="U81" s="3"/>
      <c r="V81" s="3"/>
      <c r="W81" s="3"/>
      <c r="X81" s="3"/>
      <c r="Y81" s="3"/>
      <c r="Z81" s="3"/>
      <c r="AA81" s="3"/>
      <c r="AB81" s="3"/>
      <c r="AC81" s="3"/>
      <c r="AD81" s="3"/>
      <c r="AE81" s="3"/>
      <c r="AF81" s="3"/>
      <c r="AG81" s="3"/>
      <c r="AH81" s="3"/>
      <c r="AI81" s="46"/>
      <c r="AJ81" s="46"/>
      <c r="AK81" s="3"/>
      <c r="AL81" s="3"/>
      <c r="AM81" s="46"/>
      <c r="AN81" s="46"/>
      <c r="AO81" s="46"/>
      <c r="AP81" s="46"/>
      <c r="AQ81" s="3"/>
      <c r="AT81" s="46"/>
      <c r="AV81" s="3"/>
      <c r="CE81" s="4"/>
      <c r="CF81" s="4"/>
      <c r="CG81" s="4"/>
      <c r="CH81" s="4"/>
      <c r="CI81" s="4"/>
      <c r="CJ81" s="4"/>
      <c r="CK81" s="4"/>
      <c r="CL81" s="4"/>
      <c r="CM81" s="4"/>
      <c r="CN81" s="4"/>
    </row>
    <row r="82" spans="2:95" ht="12" customHeight="1" x14ac:dyDescent="0.2">
      <c r="B82" s="1"/>
      <c r="C82" s="1"/>
      <c r="D82" s="34"/>
      <c r="E82" s="3"/>
      <c r="F82" s="3"/>
      <c r="G82" s="3"/>
      <c r="H82" s="3"/>
      <c r="I82" s="3"/>
      <c r="J82" s="4"/>
      <c r="K82" s="4"/>
      <c r="L82" s="4"/>
      <c r="M82" s="4"/>
      <c r="N82" s="4"/>
      <c r="O82" s="4"/>
      <c r="P82" s="4"/>
      <c r="Q82" s="4"/>
      <c r="R82" s="4"/>
      <c r="S82" s="4"/>
      <c r="T82" s="4"/>
      <c r="U82" s="4"/>
      <c r="V82" s="4"/>
      <c r="W82" s="4"/>
      <c r="X82" s="4"/>
      <c r="Y82" s="4"/>
      <c r="Z82" s="4"/>
      <c r="AA82" s="4"/>
      <c r="AB82" s="4"/>
      <c r="AC82" s="4"/>
      <c r="AD82" s="4"/>
      <c r="AE82" s="4"/>
      <c r="AF82" s="4"/>
      <c r="AG82" s="4"/>
      <c r="AH82" s="4"/>
      <c r="AI82" s="45"/>
      <c r="AJ82" s="45"/>
      <c r="AK82" s="4"/>
      <c r="AL82" s="4"/>
      <c r="AM82" s="45"/>
      <c r="AN82" s="45"/>
      <c r="AO82" s="45"/>
      <c r="AP82" s="45"/>
      <c r="AQ82" s="4"/>
      <c r="AR82" s="4"/>
      <c r="AS82" s="4"/>
      <c r="AU82" s="45"/>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5"/>
      <c r="BV82" s="4"/>
      <c r="BW82" s="4"/>
      <c r="BX82" s="4"/>
      <c r="BY82" s="4"/>
      <c r="BZ82" s="4"/>
      <c r="CA82" s="4"/>
      <c r="CB82" s="4"/>
      <c r="CC82" s="4"/>
      <c r="CD82" s="4"/>
      <c r="CE82" s="4"/>
      <c r="CF82" s="4"/>
      <c r="CG82" s="4"/>
      <c r="CH82" s="4"/>
      <c r="CI82" s="4"/>
      <c r="CJ82" s="4"/>
      <c r="CK82" s="4"/>
      <c r="CL82" s="4"/>
      <c r="CM82" s="4"/>
      <c r="CN82" s="4"/>
      <c r="CO82" s="4"/>
      <c r="CP82" s="4"/>
      <c r="CQ82" s="4"/>
    </row>
    <row r="83" spans="2:95" ht="12" customHeight="1" x14ac:dyDescent="0.2">
      <c r="B83" s="1"/>
      <c r="C83" s="1"/>
      <c r="D83" s="34"/>
      <c r="E83" s="3"/>
      <c r="F83" s="3"/>
      <c r="G83" s="3"/>
      <c r="H83" s="3"/>
      <c r="I83" s="3"/>
      <c r="J83" s="4"/>
      <c r="K83" s="4"/>
      <c r="L83" s="4"/>
      <c r="M83" s="4"/>
      <c r="N83" s="4"/>
      <c r="O83" s="4"/>
      <c r="P83" s="4"/>
      <c r="Q83" s="4"/>
      <c r="R83" s="4"/>
      <c r="S83" s="4"/>
      <c r="T83" s="4"/>
      <c r="U83" s="4"/>
      <c r="V83" s="4"/>
      <c r="W83" s="4"/>
      <c r="X83" s="4"/>
      <c r="Y83" s="4"/>
      <c r="Z83" s="4"/>
      <c r="AA83" s="4"/>
      <c r="AB83" s="4"/>
      <c r="AC83" s="4"/>
      <c r="AD83" s="4"/>
      <c r="AE83" s="4"/>
      <c r="AF83" s="4"/>
      <c r="AG83" s="4"/>
      <c r="AH83" s="4"/>
      <c r="AI83" s="45"/>
      <c r="AJ83" s="45"/>
      <c r="AK83" s="4"/>
      <c r="AL83" s="4"/>
      <c r="AM83" s="45"/>
      <c r="AN83" s="45"/>
      <c r="AO83" s="45"/>
      <c r="AP83" s="45"/>
      <c r="AQ83" s="4"/>
      <c r="AR83" s="4"/>
      <c r="AS83" s="4"/>
      <c r="AU83" s="45"/>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5"/>
      <c r="BV83" s="4"/>
      <c r="BW83" s="4"/>
      <c r="BX83" s="4"/>
      <c r="BY83" s="4"/>
      <c r="BZ83" s="4"/>
      <c r="CA83" s="4"/>
      <c r="CB83" s="4"/>
      <c r="CC83" s="4"/>
      <c r="CD83" s="4"/>
      <c r="CE83" s="4"/>
      <c r="CF83" s="4"/>
      <c r="CG83" s="4"/>
      <c r="CH83" s="4"/>
      <c r="CI83" s="4"/>
      <c r="CJ83" s="4"/>
      <c r="CK83" s="4"/>
      <c r="CL83" s="4"/>
      <c r="CM83" s="4"/>
      <c r="CN83" s="4"/>
      <c r="CO83" s="4"/>
      <c r="CP83" s="4"/>
      <c r="CQ83" s="4"/>
    </row>
    <row r="84" spans="2:95" ht="12" customHeight="1" x14ac:dyDescent="0.2">
      <c r="B84" s="1"/>
      <c r="C84" s="1"/>
      <c r="D84" s="34"/>
      <c r="E84" s="3"/>
      <c r="F84" s="3"/>
      <c r="G84" s="3"/>
      <c r="H84" s="3"/>
      <c r="I84" s="3"/>
      <c r="J84" s="4"/>
      <c r="K84" s="4"/>
      <c r="L84" s="4"/>
      <c r="M84" s="4"/>
      <c r="N84" s="4"/>
      <c r="O84" s="4"/>
      <c r="P84" s="4"/>
      <c r="Q84" s="4"/>
      <c r="R84" s="4"/>
      <c r="S84" s="4"/>
      <c r="T84" s="4"/>
      <c r="U84" s="4"/>
      <c r="V84" s="4"/>
      <c r="W84" s="4"/>
      <c r="X84" s="4"/>
      <c r="Y84" s="4"/>
      <c r="Z84" s="4"/>
      <c r="AA84" s="4"/>
      <c r="AB84" s="4"/>
      <c r="AC84" s="4"/>
      <c r="AD84" s="4"/>
      <c r="AE84" s="4"/>
      <c r="AF84" s="4"/>
      <c r="AG84" s="4"/>
      <c r="AH84" s="4"/>
      <c r="AI84" s="45"/>
      <c r="AJ84" s="45"/>
      <c r="AK84" s="4"/>
      <c r="AL84" s="4"/>
      <c r="AM84" s="45"/>
      <c r="AN84" s="45"/>
      <c r="AO84" s="45"/>
      <c r="AP84" s="45"/>
      <c r="AQ84" s="4"/>
      <c r="AR84" s="4"/>
      <c r="AS84" s="4"/>
      <c r="AU84" s="45"/>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5"/>
      <c r="BV84" s="4"/>
      <c r="BW84" s="4"/>
      <c r="BX84" s="4"/>
      <c r="BY84" s="4"/>
      <c r="BZ84" s="4"/>
      <c r="CA84" s="4"/>
      <c r="CB84" s="4"/>
      <c r="CC84" s="4"/>
      <c r="CD84" s="4"/>
      <c r="CE84" s="4"/>
      <c r="CF84" s="4"/>
      <c r="CG84" s="4"/>
      <c r="CH84" s="4"/>
      <c r="CI84" s="4"/>
      <c r="CJ84" s="4"/>
      <c r="CK84" s="4"/>
      <c r="CL84" s="4"/>
      <c r="CM84" s="4"/>
      <c r="CN84" s="4"/>
      <c r="CO84" s="4"/>
      <c r="CP84" s="4"/>
      <c r="CQ84" s="4"/>
    </row>
    <row r="85" spans="2:95" ht="12" customHeight="1" x14ac:dyDescent="0.2">
      <c r="B85" s="1"/>
      <c r="C85" s="1"/>
      <c r="D85" s="34"/>
      <c r="E85" s="3"/>
      <c r="F85" s="3"/>
      <c r="G85" s="3"/>
      <c r="H85" s="3"/>
      <c r="I85" s="3"/>
      <c r="J85" s="4"/>
      <c r="K85" s="4"/>
      <c r="L85" s="4"/>
      <c r="M85" s="4"/>
      <c r="N85" s="4"/>
      <c r="O85" s="4"/>
      <c r="P85" s="4"/>
      <c r="Q85" s="4"/>
      <c r="R85" s="4"/>
      <c r="S85" s="4"/>
      <c r="T85" s="4"/>
      <c r="U85" s="4"/>
      <c r="V85" s="4"/>
      <c r="W85" s="4"/>
      <c r="X85" s="4"/>
      <c r="Y85" s="4"/>
      <c r="Z85" s="4"/>
      <c r="AA85" s="4"/>
      <c r="AB85" s="4"/>
      <c r="AC85" s="4"/>
      <c r="AD85" s="4"/>
      <c r="AE85" s="4"/>
      <c r="AF85" s="4"/>
      <c r="AG85" s="4"/>
      <c r="AH85" s="4"/>
      <c r="AI85" s="45"/>
      <c r="AJ85" s="45"/>
      <c r="AK85" s="4"/>
      <c r="AL85" s="4"/>
      <c r="AM85" s="45"/>
      <c r="AN85" s="45"/>
      <c r="AO85" s="45"/>
      <c r="AP85" s="45"/>
      <c r="AQ85" s="4"/>
      <c r="AR85" s="4"/>
      <c r="AS85" s="4"/>
      <c r="AU85" s="45"/>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5"/>
      <c r="BV85" s="4"/>
      <c r="BW85" s="4"/>
      <c r="BX85" s="4"/>
      <c r="BY85" s="4"/>
      <c r="BZ85" s="4"/>
      <c r="CA85" s="4"/>
      <c r="CB85" s="4"/>
      <c r="CC85" s="4"/>
      <c r="CD85" s="4"/>
      <c r="CE85" s="4"/>
      <c r="CF85" s="4"/>
      <c r="CG85" s="4"/>
      <c r="CH85" s="4"/>
      <c r="CI85" s="4"/>
      <c r="CJ85" s="4"/>
      <c r="CK85" s="4"/>
      <c r="CL85" s="4"/>
      <c r="CM85" s="4"/>
      <c r="CN85" s="4"/>
      <c r="CO85" s="4"/>
      <c r="CP85" s="4"/>
      <c r="CQ85" s="4"/>
    </row>
    <row r="86" spans="2:95" ht="12" customHeight="1" x14ac:dyDescent="0.2">
      <c r="B86" s="1"/>
      <c r="C86" s="1"/>
      <c r="D86" s="34"/>
      <c r="E86" s="3"/>
      <c r="F86" s="3"/>
      <c r="G86" s="3"/>
      <c r="H86" s="3"/>
      <c r="I86" s="3"/>
      <c r="J86" s="4"/>
      <c r="K86" s="4"/>
      <c r="L86" s="4"/>
      <c r="M86" s="4"/>
      <c r="N86" s="4"/>
      <c r="O86" s="4"/>
      <c r="P86" s="4"/>
      <c r="Q86" s="4"/>
      <c r="R86" s="4"/>
      <c r="S86" s="4"/>
      <c r="T86" s="4"/>
      <c r="U86" s="4"/>
      <c r="V86" s="4"/>
      <c r="W86" s="4"/>
      <c r="X86" s="4"/>
      <c r="Y86" s="4"/>
      <c r="Z86" s="4"/>
      <c r="AA86" s="4"/>
      <c r="AB86" s="4"/>
      <c r="AC86" s="4"/>
      <c r="AD86" s="4"/>
      <c r="AE86" s="4"/>
      <c r="AF86" s="4"/>
      <c r="AG86" s="4"/>
      <c r="AH86" s="4"/>
      <c r="AI86" s="45"/>
      <c r="AJ86" s="45"/>
      <c r="AK86" s="4"/>
      <c r="AL86" s="4"/>
      <c r="AM86" s="45"/>
      <c r="AN86" s="45"/>
      <c r="AO86" s="45"/>
      <c r="AP86" s="45"/>
      <c r="AQ86" s="4"/>
      <c r="AR86" s="4"/>
      <c r="AS86" s="4"/>
      <c r="AU86" s="45"/>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5"/>
      <c r="BV86" s="4"/>
      <c r="BW86" s="4"/>
      <c r="BX86" s="4"/>
      <c r="BY86" s="4"/>
      <c r="BZ86" s="4"/>
      <c r="CA86" s="4"/>
      <c r="CB86" s="4"/>
      <c r="CC86" s="4"/>
      <c r="CD86" s="4"/>
      <c r="CE86" s="4"/>
      <c r="CF86" s="4"/>
      <c r="CG86" s="4"/>
      <c r="CH86" s="4"/>
      <c r="CI86" s="4"/>
      <c r="CJ86" s="4"/>
      <c r="CK86" s="4"/>
      <c r="CL86" s="4"/>
      <c r="CM86" s="4"/>
      <c r="CN86" s="4"/>
      <c r="CO86" s="4"/>
      <c r="CP86" s="4"/>
      <c r="CQ86" s="4"/>
    </row>
    <row r="87" spans="2:95" ht="12" customHeight="1" x14ac:dyDescent="0.2">
      <c r="B87" s="1"/>
      <c r="C87" s="1"/>
      <c r="D87" s="34"/>
      <c r="E87" s="3"/>
      <c r="F87" s="3"/>
      <c r="G87" s="3"/>
      <c r="H87" s="3"/>
      <c r="I87" s="3"/>
      <c r="J87" s="4"/>
      <c r="K87" s="4"/>
      <c r="L87" s="4"/>
      <c r="M87" s="4"/>
      <c r="N87" s="4"/>
      <c r="O87" s="4"/>
      <c r="P87" s="4"/>
      <c r="Q87" s="4"/>
      <c r="R87" s="4"/>
      <c r="S87" s="4"/>
      <c r="T87" s="4"/>
      <c r="U87" s="4"/>
      <c r="V87" s="4"/>
      <c r="W87" s="4"/>
      <c r="X87" s="4"/>
      <c r="Y87" s="4"/>
      <c r="Z87" s="4"/>
      <c r="AA87" s="4"/>
      <c r="AB87" s="4"/>
      <c r="AC87" s="4"/>
      <c r="AD87" s="4"/>
      <c r="AE87" s="4"/>
      <c r="AF87" s="4"/>
      <c r="AG87" s="4"/>
      <c r="AH87" s="4"/>
      <c r="AI87" s="45"/>
      <c r="AJ87" s="45"/>
      <c r="AK87" s="4"/>
      <c r="AL87" s="4"/>
      <c r="AM87" s="45"/>
      <c r="AN87" s="45"/>
      <c r="AO87" s="45"/>
      <c r="AP87" s="45"/>
      <c r="AQ87" s="4"/>
      <c r="AR87" s="4"/>
      <c r="AS87" s="4"/>
      <c r="AU87" s="45"/>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5"/>
      <c r="BV87" s="4"/>
      <c r="BW87" s="4"/>
      <c r="BX87" s="4"/>
      <c r="BY87" s="4"/>
      <c r="BZ87" s="4"/>
      <c r="CA87" s="4"/>
      <c r="CB87" s="4"/>
      <c r="CC87" s="4"/>
      <c r="CD87" s="4"/>
      <c r="CE87" s="4"/>
      <c r="CF87" s="4"/>
      <c r="CG87" s="4"/>
      <c r="CH87" s="4"/>
      <c r="CI87" s="4"/>
      <c r="CJ87" s="4"/>
      <c r="CK87" s="4"/>
      <c r="CL87" s="4"/>
      <c r="CM87" s="4"/>
      <c r="CN87" s="4"/>
      <c r="CO87" s="4"/>
      <c r="CP87" s="4"/>
      <c r="CQ87" s="4"/>
    </row>
    <row r="88" spans="2:95" ht="12" customHeight="1" x14ac:dyDescent="0.2">
      <c r="B88" s="1"/>
      <c r="C88" s="1"/>
      <c r="D88" s="34"/>
      <c r="E88" s="3"/>
      <c r="F88" s="3"/>
      <c r="G88" s="3"/>
      <c r="H88" s="3"/>
      <c r="I88" s="3"/>
      <c r="J88" s="4"/>
      <c r="K88" s="4"/>
      <c r="L88" s="4"/>
      <c r="M88" s="4"/>
      <c r="N88" s="4"/>
      <c r="O88" s="4"/>
      <c r="P88" s="4"/>
      <c r="Q88" s="4"/>
      <c r="R88" s="4"/>
      <c r="S88" s="4"/>
      <c r="T88" s="4"/>
      <c r="U88" s="4"/>
      <c r="V88" s="4"/>
      <c r="W88" s="4"/>
      <c r="X88" s="4"/>
      <c r="Y88" s="4"/>
      <c r="Z88" s="4"/>
      <c r="AA88" s="4"/>
      <c r="AB88" s="4"/>
      <c r="AC88" s="4"/>
      <c r="AD88" s="4"/>
      <c r="AE88" s="4"/>
      <c r="AF88" s="4"/>
      <c r="AG88" s="4"/>
      <c r="AH88" s="4"/>
      <c r="AI88" s="45"/>
      <c r="AJ88" s="45"/>
      <c r="AK88" s="4"/>
      <c r="AL88" s="4"/>
      <c r="AM88" s="45"/>
      <c r="AN88" s="45"/>
      <c r="AO88" s="45"/>
      <c r="AP88" s="45"/>
      <c r="AQ88" s="4"/>
      <c r="AR88" s="4"/>
      <c r="AS88" s="4"/>
      <c r="AU88" s="45"/>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5"/>
      <c r="BV88" s="4"/>
      <c r="BW88" s="4"/>
      <c r="BX88" s="4"/>
      <c r="BY88" s="4"/>
      <c r="BZ88" s="4"/>
      <c r="CA88" s="4"/>
      <c r="CB88" s="4"/>
      <c r="CC88" s="4"/>
      <c r="CD88" s="4"/>
      <c r="CE88" s="4"/>
      <c r="CF88" s="4"/>
      <c r="CG88" s="4"/>
      <c r="CH88" s="4"/>
      <c r="CI88" s="4"/>
      <c r="CJ88" s="4"/>
      <c r="CK88" s="4"/>
      <c r="CL88" s="4"/>
      <c r="CM88" s="4"/>
      <c r="CN88" s="4"/>
      <c r="CO88" s="4"/>
      <c r="CP88" s="4"/>
      <c r="CQ88" s="4"/>
    </row>
    <row r="89" spans="2:95" ht="12" customHeight="1" x14ac:dyDescent="0.2">
      <c r="B89" s="1"/>
      <c r="C89" s="1"/>
      <c r="D89" s="34"/>
      <c r="E89" s="3"/>
      <c r="F89" s="3"/>
      <c r="G89" s="3"/>
      <c r="H89" s="3"/>
      <c r="I89" s="3"/>
      <c r="J89" s="4"/>
      <c r="K89" s="4"/>
      <c r="L89" s="4"/>
      <c r="M89" s="4"/>
      <c r="N89" s="4"/>
      <c r="O89" s="4"/>
      <c r="P89" s="4"/>
      <c r="Q89" s="4"/>
      <c r="R89" s="4"/>
      <c r="S89" s="4"/>
      <c r="T89" s="4"/>
      <c r="U89" s="4"/>
      <c r="V89" s="4"/>
      <c r="W89" s="4"/>
      <c r="X89" s="4"/>
      <c r="Y89" s="4"/>
      <c r="Z89" s="4"/>
      <c r="AA89" s="4"/>
      <c r="AB89" s="4"/>
      <c r="AC89" s="4"/>
      <c r="AD89" s="4"/>
      <c r="AE89" s="4"/>
      <c r="AF89" s="4"/>
      <c r="AG89" s="4"/>
      <c r="AH89" s="4"/>
      <c r="AI89" s="45"/>
      <c r="AJ89" s="45"/>
      <c r="AK89" s="4"/>
      <c r="AL89" s="4"/>
      <c r="AM89" s="45"/>
      <c r="AN89" s="45"/>
      <c r="AO89" s="45"/>
      <c r="AP89" s="45"/>
      <c r="AQ89" s="4"/>
      <c r="AR89" s="4"/>
      <c r="AS89" s="4"/>
      <c r="AU89" s="45"/>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5"/>
      <c r="BV89" s="4"/>
      <c r="BW89" s="4"/>
      <c r="BX89" s="4"/>
      <c r="BY89" s="4"/>
      <c r="BZ89" s="4"/>
      <c r="CA89" s="4"/>
      <c r="CB89" s="4"/>
      <c r="CC89" s="4"/>
      <c r="CD89" s="4"/>
      <c r="CE89" s="4"/>
      <c r="CF89" s="4"/>
      <c r="CG89" s="4"/>
      <c r="CH89" s="4"/>
      <c r="CI89" s="4"/>
      <c r="CJ89" s="4"/>
      <c r="CK89" s="4"/>
      <c r="CL89" s="4"/>
      <c r="CM89" s="4"/>
      <c r="CN89" s="4"/>
      <c r="CO89" s="4"/>
      <c r="CP89" s="4"/>
      <c r="CQ89" s="4"/>
    </row>
    <row r="90" spans="2:95" ht="12" customHeight="1" x14ac:dyDescent="0.2">
      <c r="B90" s="1"/>
      <c r="C90" s="1"/>
      <c r="D90" s="34"/>
      <c r="E90" s="3"/>
      <c r="F90" s="3"/>
      <c r="G90" s="3"/>
      <c r="H90" s="3"/>
      <c r="I90" s="3"/>
      <c r="J90" s="4"/>
      <c r="K90" s="4"/>
      <c r="L90" s="4"/>
      <c r="M90" s="4"/>
      <c r="N90" s="4"/>
      <c r="O90" s="4"/>
      <c r="P90" s="4"/>
      <c r="Q90" s="4"/>
      <c r="R90" s="4"/>
      <c r="S90" s="4"/>
      <c r="T90" s="4"/>
      <c r="U90" s="4"/>
      <c r="V90" s="4"/>
      <c r="W90" s="4"/>
      <c r="X90" s="4"/>
      <c r="Y90" s="4"/>
      <c r="Z90" s="4"/>
      <c r="AA90" s="4"/>
      <c r="AB90" s="4"/>
      <c r="AC90" s="4"/>
      <c r="AD90" s="4"/>
      <c r="AE90" s="4"/>
      <c r="AF90" s="4"/>
      <c r="AG90" s="4"/>
      <c r="AH90" s="4"/>
      <c r="AI90" s="45"/>
      <c r="AJ90" s="45"/>
      <c r="AK90" s="4"/>
      <c r="AL90" s="4"/>
      <c r="AM90" s="45"/>
      <c r="AN90" s="45"/>
      <c r="AO90" s="45"/>
      <c r="AP90" s="45"/>
      <c r="AQ90" s="4"/>
      <c r="AR90" s="4"/>
      <c r="AS90" s="4"/>
      <c r="AU90" s="45"/>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5"/>
      <c r="BV90" s="4"/>
      <c r="BW90" s="4"/>
      <c r="BX90" s="4"/>
      <c r="BY90" s="4"/>
      <c r="BZ90" s="4"/>
      <c r="CA90" s="4"/>
      <c r="CB90" s="4"/>
      <c r="CC90" s="4"/>
      <c r="CD90" s="4"/>
      <c r="CE90" s="4"/>
      <c r="CF90" s="4"/>
      <c r="CG90" s="4"/>
      <c r="CH90" s="4"/>
      <c r="CI90" s="4"/>
      <c r="CJ90" s="4"/>
      <c r="CK90" s="4"/>
      <c r="CL90" s="4"/>
      <c r="CM90" s="4"/>
      <c r="CN90" s="4"/>
      <c r="CO90" s="4"/>
      <c r="CP90" s="4"/>
      <c r="CQ90" s="4"/>
    </row>
    <row r="91" spans="2:95" s="4" customFormat="1" ht="12" customHeight="1" x14ac:dyDescent="0.2">
      <c r="B91" s="1"/>
      <c r="C91" s="1"/>
      <c r="D91" s="34"/>
      <c r="AI91" s="45"/>
      <c r="AJ91" s="45"/>
      <c r="AM91" s="45"/>
      <c r="AN91" s="45"/>
      <c r="AO91" s="45"/>
      <c r="AP91" s="45"/>
      <c r="AT91" s="45"/>
      <c r="AU91" s="45"/>
      <c r="BU91" s="45"/>
    </row>
    <row r="92" spans="2:95" s="4" customFormat="1" ht="12" customHeight="1" x14ac:dyDescent="0.2">
      <c r="B92" s="1"/>
      <c r="C92" s="1"/>
      <c r="D92" s="34"/>
      <c r="AI92" s="45"/>
      <c r="AJ92" s="45"/>
      <c r="AM92" s="45"/>
      <c r="AN92" s="45"/>
      <c r="AO92" s="45"/>
      <c r="AP92" s="45"/>
      <c r="AT92" s="45"/>
      <c r="AU92" s="45"/>
      <c r="BU92" s="45"/>
    </row>
    <row r="93" spans="2:95" s="4" customFormat="1" ht="12" customHeight="1" x14ac:dyDescent="0.2">
      <c r="B93" s="1"/>
      <c r="C93" s="1"/>
      <c r="D93" s="34"/>
      <c r="AI93" s="45"/>
      <c r="AJ93" s="45"/>
      <c r="AM93" s="45"/>
      <c r="AN93" s="45"/>
      <c r="AO93" s="45"/>
      <c r="AP93" s="45"/>
      <c r="AT93" s="45"/>
      <c r="AU93" s="45"/>
      <c r="BU93" s="45"/>
    </row>
    <row r="94" spans="2:95" s="4" customFormat="1" ht="12" customHeight="1" x14ac:dyDescent="0.2">
      <c r="B94" s="1"/>
      <c r="C94" s="1"/>
      <c r="D94" s="34"/>
      <c r="AI94" s="45"/>
      <c r="AJ94" s="45"/>
      <c r="AM94" s="45"/>
      <c r="AN94" s="45"/>
      <c r="AO94" s="45"/>
      <c r="AP94" s="45"/>
      <c r="AT94" s="45"/>
      <c r="AU94" s="45"/>
      <c r="BU94" s="45"/>
    </row>
    <row r="95" spans="2:95" s="4" customFormat="1" ht="12" customHeight="1" x14ac:dyDescent="0.2">
      <c r="B95" s="1"/>
      <c r="C95" s="1"/>
      <c r="D95" s="34"/>
      <c r="AI95" s="45"/>
      <c r="AJ95" s="45"/>
      <c r="AM95" s="45"/>
      <c r="AN95" s="45"/>
      <c r="AO95" s="45"/>
      <c r="AP95" s="45"/>
      <c r="AT95" s="45"/>
      <c r="AU95" s="45"/>
      <c r="BU95" s="45"/>
    </row>
    <row r="96" spans="2:95" s="4" customFormat="1" ht="12" customHeight="1" x14ac:dyDescent="0.2">
      <c r="B96" s="2"/>
      <c r="C96" s="2"/>
      <c r="D96" s="34"/>
      <c r="AI96" s="45"/>
      <c r="AJ96" s="45"/>
      <c r="AM96" s="45"/>
      <c r="AN96" s="45"/>
      <c r="AO96" s="45"/>
      <c r="AP96" s="45"/>
      <c r="AT96" s="45"/>
      <c r="AU96" s="45"/>
      <c r="BU96" s="45"/>
    </row>
    <row r="97" spans="2:95" s="4" customFormat="1" ht="12" customHeight="1" x14ac:dyDescent="0.2">
      <c r="B97" s="2"/>
      <c r="C97" s="2"/>
      <c r="D97" s="34"/>
      <c r="AI97" s="45"/>
      <c r="AJ97" s="45"/>
      <c r="AM97" s="45"/>
      <c r="AN97" s="45"/>
      <c r="AO97" s="45"/>
      <c r="AP97" s="45"/>
      <c r="AT97" s="45"/>
      <c r="AU97" s="45"/>
      <c r="BU97" s="45"/>
    </row>
    <row r="98" spans="2:95" s="4" customFormat="1" ht="12" customHeight="1" x14ac:dyDescent="0.2">
      <c r="B98" s="2"/>
      <c r="C98" s="2"/>
      <c r="D98" s="34"/>
      <c r="AI98" s="45"/>
      <c r="AJ98" s="45"/>
      <c r="AM98" s="45"/>
      <c r="AN98" s="45"/>
      <c r="AO98" s="45"/>
      <c r="AP98" s="45"/>
      <c r="AT98" s="45"/>
      <c r="AU98" s="45"/>
      <c r="BU98" s="45"/>
    </row>
    <row r="99" spans="2:95" s="4" customFormat="1" ht="12" customHeight="1" x14ac:dyDescent="0.2">
      <c r="B99" s="2"/>
      <c r="C99" s="2"/>
      <c r="D99" s="34"/>
      <c r="AI99" s="45"/>
      <c r="AJ99" s="45"/>
      <c r="AM99" s="45"/>
      <c r="AN99" s="45"/>
      <c r="AO99" s="45"/>
      <c r="AP99" s="45"/>
      <c r="AT99" s="45"/>
      <c r="AU99" s="45"/>
      <c r="BU99" s="45"/>
    </row>
    <row r="100" spans="2:95" s="4" customFormat="1" ht="12" customHeight="1" x14ac:dyDescent="0.2">
      <c r="B100" s="2"/>
      <c r="C100" s="2"/>
      <c r="D100" s="34"/>
      <c r="AI100" s="45"/>
      <c r="AJ100" s="45"/>
      <c r="AM100" s="45"/>
      <c r="AN100" s="45"/>
      <c r="AO100" s="45"/>
      <c r="AP100" s="45"/>
      <c r="AT100" s="45"/>
      <c r="AU100" s="45"/>
      <c r="BU100" s="45"/>
    </row>
    <row r="101" spans="2:95" s="4" customFormat="1" ht="12" customHeight="1" x14ac:dyDescent="0.2">
      <c r="B101" s="2"/>
      <c r="C101" s="2"/>
      <c r="D101" s="34"/>
      <c r="AI101" s="45"/>
      <c r="AJ101" s="45"/>
      <c r="AM101" s="45"/>
      <c r="AN101" s="45"/>
      <c r="AO101" s="45"/>
      <c r="AP101" s="45"/>
      <c r="AT101" s="45"/>
      <c r="AU101" s="45"/>
      <c r="BU101" s="45"/>
    </row>
    <row r="102" spans="2:95" s="4" customFormat="1" ht="12" customHeight="1" x14ac:dyDescent="0.2">
      <c r="B102" s="2"/>
      <c r="C102" s="2"/>
      <c r="D102" s="34"/>
      <c r="J102" s="1"/>
      <c r="K102" s="1"/>
      <c r="L102" s="1"/>
      <c r="M102" s="1"/>
      <c r="N102" s="30"/>
      <c r="O102" s="30"/>
      <c r="P102" s="30"/>
      <c r="Q102" s="30"/>
      <c r="R102" s="31"/>
      <c r="S102" s="11"/>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3"/>
      <c r="AS102" s="16"/>
      <c r="AT102" s="45"/>
      <c r="AU102" s="46"/>
      <c r="AV102" s="18"/>
      <c r="AW102" s="17"/>
      <c r="AX102" s="3"/>
      <c r="AY102" s="3"/>
      <c r="AZ102" s="3"/>
      <c r="BA102" s="3"/>
      <c r="BC102" s="3"/>
      <c r="BU102" s="45"/>
    </row>
    <row r="103" spans="2:95" s="4" customFormat="1" ht="12" customHeight="1" x14ac:dyDescent="0.2">
      <c r="B103" s="2"/>
      <c r="C103" s="2"/>
      <c r="D103" s="34"/>
      <c r="J103" s="2"/>
      <c r="K103" s="2"/>
      <c r="L103" s="2"/>
      <c r="M103" s="2"/>
      <c r="N103" s="38"/>
      <c r="O103" s="38"/>
      <c r="P103" s="38"/>
      <c r="Q103" s="38"/>
      <c r="R103" s="30"/>
      <c r="S103" s="1"/>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3"/>
      <c r="AS103" s="16"/>
      <c r="AT103" s="45"/>
      <c r="AU103" s="46"/>
      <c r="AV103" s="18"/>
      <c r="AW103" s="17"/>
      <c r="AX103" s="3"/>
      <c r="AY103" s="3"/>
      <c r="AZ103" s="3"/>
      <c r="BA103" s="3"/>
      <c r="BC103" s="3"/>
      <c r="BU103" s="45"/>
    </row>
    <row r="104" spans="2:95" s="4" customFormat="1" ht="12" customHeight="1" x14ac:dyDescent="0.2">
      <c r="B104" s="2"/>
      <c r="C104" s="2"/>
      <c r="D104" s="34"/>
      <c r="J104" s="2"/>
      <c r="K104" s="2"/>
      <c r="L104" s="2"/>
      <c r="M104" s="2"/>
      <c r="N104" s="38"/>
      <c r="O104" s="38"/>
      <c r="P104" s="38"/>
      <c r="Q104" s="38"/>
      <c r="R104" s="30"/>
      <c r="S104" s="1"/>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3"/>
      <c r="AS104" s="16"/>
      <c r="AT104" s="45"/>
      <c r="AU104" s="46"/>
      <c r="AV104" s="18"/>
      <c r="AW104" s="17"/>
      <c r="AX104" s="3"/>
      <c r="AY104" s="3"/>
      <c r="AZ104" s="3"/>
      <c r="BA104" s="3"/>
      <c r="BC104" s="3"/>
      <c r="BU104" s="45"/>
    </row>
    <row r="105" spans="2:95" s="4" customFormat="1" ht="12" customHeight="1" x14ac:dyDescent="0.2">
      <c r="B105" s="2"/>
      <c r="C105" s="2"/>
      <c r="D105" s="34"/>
      <c r="J105" s="2"/>
      <c r="K105" s="2"/>
      <c r="L105" s="2"/>
      <c r="M105" s="2"/>
      <c r="N105" s="38"/>
      <c r="O105" s="38"/>
      <c r="P105" s="38"/>
      <c r="Q105" s="38"/>
      <c r="R105" s="30"/>
      <c r="S105" s="1"/>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3"/>
      <c r="AS105" s="16"/>
      <c r="AT105" s="45"/>
      <c r="AU105" s="46"/>
      <c r="AV105" s="18"/>
      <c r="AW105" s="17"/>
      <c r="AX105" s="3"/>
      <c r="AY105" s="3"/>
      <c r="AZ105" s="3"/>
      <c r="BA105" s="3"/>
      <c r="BC105" s="3"/>
      <c r="BU105" s="45"/>
    </row>
    <row r="106" spans="2:95" s="4" customFormat="1" ht="12" customHeight="1" x14ac:dyDescent="0.2">
      <c r="B106" s="2"/>
      <c r="C106" s="2"/>
      <c r="D106" s="34"/>
      <c r="J106" s="2"/>
      <c r="K106" s="2"/>
      <c r="L106" s="2"/>
      <c r="M106" s="2"/>
      <c r="N106" s="38"/>
      <c r="O106" s="38"/>
      <c r="P106" s="38"/>
      <c r="Q106" s="38"/>
      <c r="R106" s="30"/>
      <c r="S106" s="1"/>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3"/>
      <c r="AS106" s="16"/>
      <c r="AT106" s="45"/>
      <c r="AU106" s="46"/>
      <c r="AV106" s="18"/>
      <c r="AW106" s="17"/>
      <c r="AX106" s="3"/>
      <c r="AY106" s="3"/>
      <c r="AZ106" s="3"/>
      <c r="BA106" s="3"/>
      <c r="BC106" s="3"/>
      <c r="BU106" s="45"/>
    </row>
    <row r="107" spans="2:95" s="4" customFormat="1" ht="12" customHeight="1" x14ac:dyDescent="0.2">
      <c r="B107" s="1"/>
      <c r="C107" s="1"/>
      <c r="D107" s="34"/>
      <c r="J107" s="2"/>
      <c r="K107" s="2"/>
      <c r="L107" s="2"/>
      <c r="M107" s="2"/>
      <c r="N107" s="38"/>
      <c r="O107" s="38"/>
      <c r="P107" s="38"/>
      <c r="Q107" s="38"/>
      <c r="R107" s="30"/>
      <c r="S107" s="1"/>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3"/>
      <c r="AS107" s="5"/>
      <c r="AT107" s="45"/>
      <c r="AU107" s="46"/>
      <c r="AV107" s="18"/>
      <c r="AW107" s="3"/>
      <c r="AX107" s="3"/>
      <c r="AY107" s="3"/>
      <c r="AZ107" s="3"/>
      <c r="BA107" s="3"/>
      <c r="BC107" s="3"/>
      <c r="BU107" s="45"/>
      <c r="CE107" s="3"/>
      <c r="CF107" s="3"/>
      <c r="CG107" s="3"/>
      <c r="CH107" s="3"/>
      <c r="CI107" s="3"/>
      <c r="CJ107" s="3"/>
      <c r="CK107" s="3"/>
      <c r="CL107" s="3"/>
      <c r="CM107" s="3"/>
      <c r="CN107" s="3"/>
    </row>
    <row r="108" spans="2:95" s="4" customFormat="1" ht="12" customHeight="1" x14ac:dyDescent="0.2">
      <c r="B108" s="1"/>
      <c r="C108" s="1"/>
      <c r="D108" s="34"/>
      <c r="J108" s="2"/>
      <c r="K108" s="2"/>
      <c r="L108" s="2"/>
      <c r="M108" s="2"/>
      <c r="N108" s="38"/>
      <c r="O108" s="38"/>
      <c r="P108" s="38"/>
      <c r="Q108" s="38"/>
      <c r="R108" s="30"/>
      <c r="S108" s="1"/>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3"/>
      <c r="AS108" s="3"/>
      <c r="AT108" s="45"/>
      <c r="AU108" s="46"/>
      <c r="AV108" s="18"/>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46"/>
      <c r="BV108" s="3"/>
      <c r="BW108" s="3"/>
      <c r="BX108" s="3"/>
      <c r="BY108" s="3"/>
      <c r="BZ108" s="3"/>
      <c r="CA108" s="3"/>
      <c r="CB108" s="3"/>
      <c r="CC108" s="3"/>
      <c r="CD108" s="3"/>
      <c r="CE108" s="3"/>
      <c r="CF108" s="3"/>
      <c r="CG108" s="3"/>
      <c r="CH108" s="3"/>
      <c r="CI108" s="3"/>
      <c r="CJ108" s="3"/>
      <c r="CK108" s="3"/>
      <c r="CL108" s="3"/>
      <c r="CM108" s="3"/>
      <c r="CN108" s="3"/>
      <c r="CO108" s="3"/>
      <c r="CP108" s="3"/>
      <c r="CQ108" s="3"/>
    </row>
    <row r="109" spans="2:95" s="4" customFormat="1" ht="12" customHeight="1" x14ac:dyDescent="0.2">
      <c r="B109" s="1"/>
      <c r="C109" s="1"/>
      <c r="D109" s="34"/>
      <c r="J109" s="2"/>
      <c r="K109" s="2"/>
      <c r="L109" s="2"/>
      <c r="M109" s="2"/>
      <c r="N109" s="38"/>
      <c r="O109" s="38"/>
      <c r="P109" s="38"/>
      <c r="Q109" s="38"/>
      <c r="R109" s="30"/>
      <c r="S109" s="1"/>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3"/>
      <c r="AS109" s="3"/>
      <c r="AT109" s="45"/>
      <c r="AU109" s="46"/>
      <c r="AV109" s="18"/>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46"/>
      <c r="BV109" s="3"/>
      <c r="BW109" s="3"/>
      <c r="BX109" s="3"/>
      <c r="BY109" s="3"/>
      <c r="BZ109" s="3"/>
      <c r="CA109" s="3"/>
      <c r="CB109" s="3"/>
      <c r="CC109" s="3"/>
      <c r="CD109" s="3"/>
      <c r="CE109" s="3"/>
      <c r="CF109" s="3"/>
      <c r="CG109" s="3"/>
      <c r="CH109" s="3"/>
      <c r="CI109" s="3"/>
      <c r="CJ109" s="3"/>
      <c r="CK109" s="3"/>
      <c r="CL109" s="3"/>
      <c r="CM109" s="3"/>
      <c r="CN109" s="3"/>
      <c r="CO109" s="3"/>
      <c r="CP109" s="3"/>
      <c r="CQ109" s="3"/>
    </row>
    <row r="110" spans="2:95" s="4" customFormat="1" ht="12" customHeight="1" x14ac:dyDescent="0.2">
      <c r="B110" s="1"/>
      <c r="C110" s="1"/>
      <c r="D110" s="34"/>
      <c r="J110" s="2"/>
      <c r="K110" s="2"/>
      <c r="L110" s="2"/>
      <c r="M110" s="2"/>
      <c r="N110" s="38"/>
      <c r="O110" s="38"/>
      <c r="P110" s="38"/>
      <c r="Q110" s="38"/>
      <c r="R110" s="30"/>
      <c r="S110" s="1"/>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3"/>
      <c r="AS110" s="3"/>
      <c r="AT110" s="45"/>
      <c r="AU110" s="46"/>
      <c r="AV110" s="18"/>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46"/>
      <c r="BV110" s="3"/>
      <c r="BW110" s="3"/>
      <c r="BX110" s="3"/>
      <c r="BY110" s="3"/>
      <c r="BZ110" s="3"/>
      <c r="CA110" s="3"/>
      <c r="CB110" s="3"/>
      <c r="CC110" s="3"/>
      <c r="CD110" s="3"/>
      <c r="CE110" s="3"/>
      <c r="CF110" s="3"/>
      <c r="CG110" s="3"/>
      <c r="CH110" s="3"/>
      <c r="CI110" s="3"/>
      <c r="CJ110" s="3"/>
      <c r="CK110" s="3"/>
      <c r="CL110" s="3"/>
      <c r="CM110" s="3"/>
      <c r="CN110" s="3"/>
      <c r="CO110" s="3"/>
      <c r="CP110" s="3"/>
      <c r="CQ110" s="3"/>
    </row>
    <row r="111" spans="2:95" s="4" customFormat="1" ht="12" customHeight="1" x14ac:dyDescent="0.2">
      <c r="B111" s="1"/>
      <c r="C111" s="1"/>
      <c r="D111" s="20"/>
      <c r="E111" s="1"/>
      <c r="F111" s="1"/>
      <c r="G111" s="1"/>
      <c r="H111" s="1"/>
      <c r="I111" s="1"/>
      <c r="J111" s="2"/>
      <c r="K111" s="2"/>
      <c r="L111" s="2"/>
      <c r="M111" s="2"/>
      <c r="N111" s="38"/>
      <c r="O111" s="38"/>
      <c r="P111" s="38"/>
      <c r="Q111" s="38"/>
      <c r="R111" s="30"/>
      <c r="S111" s="1"/>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3"/>
      <c r="AS111" s="3"/>
      <c r="AT111" s="45"/>
      <c r="AU111" s="46"/>
      <c r="AV111" s="18"/>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46"/>
      <c r="BV111" s="3"/>
      <c r="BW111" s="3"/>
      <c r="BX111" s="3"/>
      <c r="BY111" s="3"/>
      <c r="BZ111" s="3"/>
      <c r="CA111" s="3"/>
      <c r="CB111" s="3"/>
      <c r="CC111" s="3"/>
      <c r="CD111" s="3"/>
      <c r="CE111" s="3"/>
      <c r="CF111" s="3"/>
      <c r="CG111" s="3"/>
      <c r="CH111" s="3"/>
      <c r="CI111" s="3"/>
      <c r="CJ111" s="3"/>
      <c r="CK111" s="3"/>
      <c r="CL111" s="3"/>
      <c r="CM111" s="3"/>
      <c r="CN111" s="3"/>
      <c r="CO111" s="3"/>
      <c r="CP111" s="3"/>
      <c r="CQ111" s="3"/>
    </row>
    <row r="112" spans="2:95" s="4" customFormat="1" ht="12" customHeight="1" x14ac:dyDescent="0.2">
      <c r="B112" s="2"/>
      <c r="C112" s="2"/>
      <c r="D112" s="42"/>
      <c r="E112" s="2"/>
      <c r="F112" s="2"/>
      <c r="G112" s="2"/>
      <c r="H112" s="2"/>
      <c r="I112" s="2"/>
      <c r="J112" s="2"/>
      <c r="K112" s="2"/>
      <c r="L112" s="2"/>
      <c r="M112" s="2"/>
      <c r="N112" s="38"/>
      <c r="O112" s="38"/>
      <c r="P112" s="38"/>
      <c r="Q112" s="38"/>
      <c r="R112" s="30"/>
      <c r="S112" s="1"/>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3"/>
      <c r="AS112" s="3"/>
      <c r="AT112" s="45"/>
      <c r="AU112" s="46"/>
      <c r="AV112" s="18"/>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46"/>
      <c r="BV112" s="3"/>
      <c r="BW112" s="3"/>
      <c r="BX112" s="3"/>
      <c r="BY112" s="3"/>
      <c r="BZ112" s="3"/>
      <c r="CA112" s="3"/>
      <c r="CB112" s="3"/>
      <c r="CC112" s="3"/>
      <c r="CD112" s="3"/>
      <c r="CE112" s="3"/>
      <c r="CF112" s="3"/>
      <c r="CG112" s="3"/>
      <c r="CH112" s="3"/>
      <c r="CI112" s="3"/>
      <c r="CJ112" s="3"/>
      <c r="CK112" s="3"/>
      <c r="CL112" s="3"/>
      <c r="CM112" s="3"/>
      <c r="CN112" s="3"/>
      <c r="CO112" s="3"/>
      <c r="CP112" s="3"/>
      <c r="CQ112" s="3"/>
    </row>
    <row r="113" spans="2:95" s="4" customFormat="1" ht="12" customHeight="1" x14ac:dyDescent="0.2">
      <c r="B113" s="2"/>
      <c r="C113" s="2"/>
      <c r="D113" s="42"/>
      <c r="E113" s="2"/>
      <c r="F113" s="2"/>
      <c r="G113" s="2"/>
      <c r="H113" s="2"/>
      <c r="I113" s="2"/>
      <c r="J113" s="2"/>
      <c r="K113" s="2"/>
      <c r="L113" s="2"/>
      <c r="M113" s="2"/>
      <c r="N113" s="38"/>
      <c r="O113" s="38"/>
      <c r="P113" s="38"/>
      <c r="Q113" s="38"/>
      <c r="R113" s="30"/>
      <c r="S113" s="1"/>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3"/>
      <c r="AS113" s="3"/>
      <c r="AT113" s="45"/>
      <c r="AU113" s="46"/>
      <c r="AV113" s="18"/>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46"/>
      <c r="BV113" s="3"/>
      <c r="BW113" s="3"/>
      <c r="BX113" s="3"/>
      <c r="BY113" s="3"/>
      <c r="BZ113" s="3"/>
      <c r="CA113" s="3"/>
      <c r="CB113" s="3"/>
      <c r="CC113" s="3"/>
      <c r="CD113" s="3"/>
      <c r="CE113" s="3"/>
      <c r="CF113" s="3"/>
      <c r="CG113" s="3"/>
      <c r="CH113" s="3"/>
      <c r="CI113" s="3"/>
      <c r="CJ113" s="3"/>
      <c r="CK113" s="3"/>
      <c r="CL113" s="3"/>
      <c r="CM113" s="3"/>
      <c r="CN113" s="3"/>
      <c r="CO113" s="3"/>
      <c r="CP113" s="3"/>
      <c r="CQ113" s="3"/>
    </row>
    <row r="114" spans="2:95" s="4" customFormat="1" ht="12" customHeight="1" x14ac:dyDescent="0.2">
      <c r="B114" s="2"/>
      <c r="C114" s="2"/>
      <c r="D114" s="42"/>
      <c r="E114" s="2"/>
      <c r="F114" s="2"/>
      <c r="G114" s="2"/>
      <c r="H114" s="2"/>
      <c r="I114" s="2"/>
      <c r="J114" s="2"/>
      <c r="K114" s="2"/>
      <c r="L114" s="2"/>
      <c r="M114" s="2"/>
      <c r="N114" s="38"/>
      <c r="O114" s="38"/>
      <c r="P114" s="38"/>
      <c r="Q114" s="38"/>
      <c r="R114" s="30"/>
      <c r="S114" s="1"/>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3"/>
      <c r="AS114" s="3"/>
      <c r="AT114" s="45"/>
      <c r="AU114" s="46"/>
      <c r="AV114" s="18"/>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46"/>
      <c r="BV114" s="3"/>
      <c r="BW114" s="3"/>
      <c r="BX114" s="3"/>
      <c r="BY114" s="3"/>
      <c r="BZ114" s="3"/>
      <c r="CA114" s="3"/>
      <c r="CB114" s="3"/>
      <c r="CC114" s="3"/>
      <c r="CD114" s="3"/>
      <c r="CE114" s="3"/>
      <c r="CF114" s="3"/>
      <c r="CG114" s="3"/>
      <c r="CH114" s="3"/>
      <c r="CI114" s="3"/>
      <c r="CJ114" s="3"/>
      <c r="CK114" s="3"/>
      <c r="CL114" s="3"/>
      <c r="CM114" s="3"/>
      <c r="CN114" s="3"/>
      <c r="CO114" s="3"/>
      <c r="CP114" s="3"/>
      <c r="CQ114" s="3"/>
    </row>
    <row r="115" spans="2:95" s="4" customFormat="1" ht="12" customHeight="1" x14ac:dyDescent="0.2">
      <c r="B115" s="2"/>
      <c r="C115" s="2"/>
      <c r="D115" s="42"/>
      <c r="E115" s="2"/>
      <c r="F115" s="2"/>
      <c r="G115" s="2"/>
      <c r="H115" s="2"/>
      <c r="I115" s="2"/>
      <c r="J115" s="2"/>
      <c r="K115" s="2"/>
      <c r="L115" s="2"/>
      <c r="M115" s="2"/>
      <c r="N115" s="38"/>
      <c r="O115" s="38"/>
      <c r="P115" s="38"/>
      <c r="Q115" s="38"/>
      <c r="R115" s="30"/>
      <c r="S115" s="1"/>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3"/>
      <c r="AS115" s="3"/>
      <c r="AT115" s="45"/>
      <c r="AU115" s="46"/>
      <c r="AV115" s="18"/>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46"/>
      <c r="BV115" s="3"/>
      <c r="BW115" s="3"/>
      <c r="BX115" s="3"/>
      <c r="BY115" s="3"/>
      <c r="BZ115" s="3"/>
      <c r="CA115" s="3"/>
      <c r="CB115" s="3"/>
      <c r="CC115" s="3"/>
      <c r="CD115" s="3"/>
      <c r="CE115" s="3"/>
      <c r="CF115" s="3"/>
      <c r="CG115" s="3"/>
      <c r="CH115" s="3"/>
      <c r="CI115" s="3"/>
      <c r="CJ115" s="3"/>
      <c r="CK115" s="3"/>
      <c r="CL115" s="3"/>
      <c r="CM115" s="3"/>
      <c r="CN115" s="3"/>
      <c r="CO115" s="3"/>
      <c r="CP115" s="3"/>
      <c r="CQ115" s="3"/>
    </row>
    <row r="116" spans="2:95" s="4" customFormat="1" ht="12" customHeight="1" x14ac:dyDescent="0.2">
      <c r="B116" s="2"/>
      <c r="C116" s="2"/>
      <c r="D116" s="42"/>
      <c r="E116" s="2"/>
      <c r="F116" s="2"/>
      <c r="G116" s="2"/>
      <c r="H116" s="2"/>
      <c r="I116" s="2"/>
      <c r="J116" s="2"/>
      <c r="K116" s="2"/>
      <c r="L116" s="2"/>
      <c r="M116" s="2"/>
      <c r="N116" s="38"/>
      <c r="O116" s="38"/>
      <c r="P116" s="38"/>
      <c r="Q116" s="38"/>
      <c r="R116" s="30"/>
      <c r="S116" s="1"/>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3"/>
      <c r="AS116" s="3"/>
      <c r="AT116" s="45"/>
      <c r="AU116" s="46"/>
      <c r="AV116" s="18"/>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46"/>
      <c r="BV116" s="3"/>
      <c r="BW116" s="3"/>
      <c r="BX116" s="3"/>
      <c r="BY116" s="3"/>
      <c r="BZ116" s="3"/>
      <c r="CA116" s="3"/>
      <c r="CB116" s="3"/>
      <c r="CC116" s="3"/>
      <c r="CD116" s="3"/>
      <c r="CE116" s="3"/>
      <c r="CF116" s="3"/>
      <c r="CG116" s="3"/>
      <c r="CH116" s="3"/>
      <c r="CI116" s="3"/>
      <c r="CJ116" s="3"/>
      <c r="CK116" s="3"/>
      <c r="CL116" s="3"/>
      <c r="CM116" s="3"/>
      <c r="CN116" s="3"/>
      <c r="CO116" s="3"/>
      <c r="CP116" s="3"/>
      <c r="CQ116" s="3"/>
    </row>
  </sheetData>
  <mergeCells count="29">
    <mergeCell ref="CD27:CH29"/>
    <mergeCell ref="CI27:CM29"/>
    <mergeCell ref="L16:U16"/>
    <mergeCell ref="CD20:CH21"/>
    <mergeCell ref="CI20:CM21"/>
    <mergeCell ref="L17:U17"/>
    <mergeCell ref="L18:U18"/>
    <mergeCell ref="CD22:CH23"/>
    <mergeCell ref="CI22:CM23"/>
    <mergeCell ref="L19:U19"/>
    <mergeCell ref="L20:U20"/>
    <mergeCell ref="CD24:CH26"/>
    <mergeCell ref="CI24:CM26"/>
    <mergeCell ref="L21:U21"/>
    <mergeCell ref="L22:U22"/>
    <mergeCell ref="CI16:CM17"/>
    <mergeCell ref="D1:T1"/>
    <mergeCell ref="U1:CA1"/>
    <mergeCell ref="Q2:T2"/>
    <mergeCell ref="E2:P2"/>
    <mergeCell ref="L14:U14"/>
    <mergeCell ref="A4:A13"/>
    <mergeCell ref="CD18:CH19"/>
    <mergeCell ref="CI18:CM19"/>
    <mergeCell ref="L15:U15"/>
    <mergeCell ref="CD14:CM14"/>
    <mergeCell ref="CD15:CH15"/>
    <mergeCell ref="CI15:CM15"/>
    <mergeCell ref="CD16:CH17"/>
  </mergeCells>
  <conditionalFormatting sqref="D4:CA13">
    <cfRule type="cellIs" dxfId="1" priority="1" operator="equal">
      <formula>""</formula>
    </cfRule>
  </conditionalFormatting>
  <printOptions horizontalCentered="1"/>
  <pageMargins left="0.25" right="0.25" top="0.75" bottom="0.75" header="0.3" footer="0.3"/>
  <pageSetup scale="2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M114"/>
  <sheetViews>
    <sheetView zoomScale="70" zoomScaleNormal="70" zoomScaleSheetLayoutView="75" workbookViewId="0">
      <selection activeCell="AM3" sqref="AM3"/>
    </sheetView>
  </sheetViews>
  <sheetFormatPr defaultColWidth="9.140625" defaultRowHeight="12" customHeight="1" x14ac:dyDescent="0.2"/>
  <cols>
    <col min="1" max="1" width="5.7109375" style="3" customWidth="1"/>
    <col min="2" max="2" width="15.7109375" style="2" customWidth="1"/>
    <col min="3" max="3" width="60.7109375" style="2" customWidth="1"/>
    <col min="4" max="6" width="5.7109375" style="42" customWidth="1"/>
    <col min="7" max="15" width="5.7109375" style="2" customWidth="1"/>
    <col min="16" max="16" width="5.7109375" style="1" customWidth="1"/>
    <col min="17" max="38" width="5.28515625" style="18" customWidth="1"/>
    <col min="39" max="40" width="5.28515625" style="3" customWidth="1"/>
    <col min="41" max="41" width="5.28515625" style="4" customWidth="1"/>
    <col min="42" max="42" width="5.28515625" style="3" customWidth="1"/>
    <col min="43" max="43" width="5.28515625" style="18" customWidth="1"/>
    <col min="44" max="72" width="5.28515625" style="3" customWidth="1"/>
    <col min="73" max="74" width="6.7109375" style="3" customWidth="1"/>
    <col min="75" max="16384" width="9.140625" style="3"/>
  </cols>
  <sheetData>
    <row r="1" spans="1:84" ht="35.1" customHeight="1" thickBot="1" x14ac:dyDescent="0.3">
      <c r="A1" s="662"/>
      <c r="B1" s="644"/>
      <c r="C1" s="645"/>
      <c r="D1" s="725" t="s">
        <v>20</v>
      </c>
      <c r="E1" s="726"/>
      <c r="F1" s="726"/>
      <c r="G1" s="726"/>
      <c r="H1" s="726"/>
      <c r="I1" s="726"/>
      <c r="J1" s="726"/>
      <c r="K1" s="726"/>
      <c r="L1" s="726"/>
      <c r="M1" s="726"/>
      <c r="N1" s="726"/>
      <c r="O1" s="726"/>
      <c r="P1" s="719" t="s">
        <v>21</v>
      </c>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1"/>
    </row>
    <row r="2" spans="1:84" s="34" customFormat="1" ht="75" customHeight="1" thickBot="1" x14ac:dyDescent="0.3">
      <c r="C2" s="641"/>
      <c r="D2" s="643"/>
      <c r="E2" s="731" t="s">
        <v>22</v>
      </c>
      <c r="F2" s="732"/>
      <c r="G2" s="732"/>
      <c r="H2" s="732"/>
      <c r="I2" s="732"/>
      <c r="J2" s="732"/>
      <c r="K2" s="732"/>
      <c r="L2" s="732"/>
      <c r="M2" s="732"/>
      <c r="N2" s="732"/>
      <c r="O2" s="733"/>
      <c r="P2" s="146"/>
      <c r="Q2" s="51" t="s">
        <v>24</v>
      </c>
      <c r="R2" s="52" t="s">
        <v>25</v>
      </c>
      <c r="S2" s="53" t="s">
        <v>26</v>
      </c>
      <c r="T2" s="52" t="s">
        <v>27</v>
      </c>
      <c r="U2" s="53" t="s">
        <v>28</v>
      </c>
      <c r="V2" s="52" t="s">
        <v>29</v>
      </c>
      <c r="W2" s="53" t="s">
        <v>30</v>
      </c>
      <c r="X2" s="52" t="s">
        <v>31</v>
      </c>
      <c r="Y2" s="53" t="s">
        <v>32</v>
      </c>
      <c r="Z2" s="52" t="s">
        <v>33</v>
      </c>
      <c r="AA2" s="53" t="s">
        <v>34</v>
      </c>
      <c r="AB2" s="52" t="s">
        <v>35</v>
      </c>
      <c r="AC2" s="53" t="s">
        <v>36</v>
      </c>
      <c r="AD2" s="52" t="s">
        <v>37</v>
      </c>
      <c r="AE2" s="53" t="s">
        <v>38</v>
      </c>
      <c r="AF2" s="52" t="s">
        <v>39</v>
      </c>
      <c r="AG2" s="53" t="s">
        <v>40</v>
      </c>
      <c r="AH2" s="52" t="s">
        <v>41</v>
      </c>
      <c r="AI2" s="53" t="s">
        <v>191</v>
      </c>
      <c r="AJ2" s="52" t="s">
        <v>42</v>
      </c>
      <c r="AK2" s="53" t="s">
        <v>43</v>
      </c>
      <c r="AL2" s="52" t="s">
        <v>44</v>
      </c>
      <c r="AM2" s="53" t="s">
        <v>45</v>
      </c>
      <c r="AN2" s="52" t="s">
        <v>46</v>
      </c>
      <c r="AO2" s="53" t="s">
        <v>192</v>
      </c>
      <c r="AP2" s="52" t="s">
        <v>193</v>
      </c>
      <c r="AQ2" s="53" t="s">
        <v>47</v>
      </c>
      <c r="AR2" s="52" t="s">
        <v>48</v>
      </c>
      <c r="AS2" s="53" t="s">
        <v>49</v>
      </c>
      <c r="AT2" s="52" t="s">
        <v>50</v>
      </c>
      <c r="AU2" s="53" t="s">
        <v>51</v>
      </c>
      <c r="AV2" s="52" t="s">
        <v>52</v>
      </c>
      <c r="AW2" s="53" t="s">
        <v>53</v>
      </c>
      <c r="AX2" s="52" t="s">
        <v>54</v>
      </c>
      <c r="AY2" s="53" t="s">
        <v>55</v>
      </c>
      <c r="AZ2" s="52" t="s">
        <v>56</v>
      </c>
      <c r="BA2" s="53" t="s">
        <v>57</v>
      </c>
      <c r="BB2" s="52" t="s">
        <v>58</v>
      </c>
      <c r="BC2" s="53" t="s">
        <v>59</v>
      </c>
      <c r="BD2" s="52" t="s">
        <v>60</v>
      </c>
      <c r="BE2" s="53" t="s">
        <v>61</v>
      </c>
      <c r="BF2" s="52" t="s">
        <v>62</v>
      </c>
      <c r="BG2" s="53" t="s">
        <v>63</v>
      </c>
      <c r="BH2" s="52" t="s">
        <v>64</v>
      </c>
      <c r="BI2" s="53" t="s">
        <v>65</v>
      </c>
      <c r="BJ2" s="52" t="s">
        <v>66</v>
      </c>
      <c r="BK2" s="53" t="s">
        <v>67</v>
      </c>
      <c r="BL2" s="52" t="s">
        <v>68</v>
      </c>
      <c r="BM2" s="53" t="s">
        <v>69</v>
      </c>
      <c r="BN2" s="52" t="s">
        <v>70</v>
      </c>
      <c r="BO2" s="53" t="s">
        <v>71</v>
      </c>
      <c r="BP2" s="52" t="s">
        <v>194</v>
      </c>
      <c r="BQ2" s="53" t="s">
        <v>72</v>
      </c>
      <c r="BR2" s="52" t="s">
        <v>73</v>
      </c>
      <c r="BS2" s="53" t="s">
        <v>74</v>
      </c>
      <c r="BT2" s="111" t="s">
        <v>75</v>
      </c>
    </row>
    <row r="3" spans="1:84" s="34" customFormat="1" ht="300" customHeight="1" thickBot="1" x14ac:dyDescent="0.3">
      <c r="A3" s="647"/>
      <c r="B3" s="646"/>
      <c r="C3" s="640" t="s">
        <v>222</v>
      </c>
      <c r="D3" s="227" t="s">
        <v>223</v>
      </c>
      <c r="E3" s="654" t="s">
        <v>78</v>
      </c>
      <c r="F3" s="655" t="s">
        <v>79</v>
      </c>
      <c r="G3" s="228" t="s">
        <v>80</v>
      </c>
      <c r="H3" s="228" t="s">
        <v>81</v>
      </c>
      <c r="I3" s="228" t="s">
        <v>82</v>
      </c>
      <c r="J3" s="228" t="s">
        <v>83</v>
      </c>
      <c r="K3" s="228" t="s">
        <v>84</v>
      </c>
      <c r="L3" s="650" t="s">
        <v>85</v>
      </c>
      <c r="M3" s="228" t="s">
        <v>86</v>
      </c>
      <c r="N3" s="228" t="s">
        <v>87</v>
      </c>
      <c r="O3" s="229" t="s">
        <v>210</v>
      </c>
      <c r="P3" s="201" t="s">
        <v>92</v>
      </c>
      <c r="Q3" s="32" t="s">
        <v>93</v>
      </c>
      <c r="R3" s="24" t="s">
        <v>94</v>
      </c>
      <c r="S3" s="23" t="s">
        <v>95</v>
      </c>
      <c r="T3" s="24" t="s">
        <v>96</v>
      </c>
      <c r="U3" s="23" t="s">
        <v>97</v>
      </c>
      <c r="V3" s="24" t="s">
        <v>98</v>
      </c>
      <c r="W3" s="23" t="s">
        <v>99</v>
      </c>
      <c r="X3" s="24" t="s">
        <v>100</v>
      </c>
      <c r="Y3" s="23" t="s">
        <v>101</v>
      </c>
      <c r="Z3" s="24" t="s">
        <v>102</v>
      </c>
      <c r="AA3" s="23" t="s">
        <v>103</v>
      </c>
      <c r="AB3" s="24" t="s">
        <v>104</v>
      </c>
      <c r="AC3" s="23" t="s">
        <v>105</v>
      </c>
      <c r="AD3" s="24" t="s">
        <v>106</v>
      </c>
      <c r="AE3" s="23" t="s">
        <v>107</v>
      </c>
      <c r="AF3" s="24" t="s">
        <v>108</v>
      </c>
      <c r="AG3" s="23" t="s">
        <v>109</v>
      </c>
      <c r="AH3" s="24" t="s">
        <v>110</v>
      </c>
      <c r="AI3" s="23" t="s">
        <v>224</v>
      </c>
      <c r="AJ3" s="24" t="s">
        <v>111</v>
      </c>
      <c r="AK3" s="23" t="s">
        <v>112</v>
      </c>
      <c r="AL3" s="24" t="s">
        <v>113</v>
      </c>
      <c r="AM3" s="23" t="s">
        <v>114</v>
      </c>
      <c r="AN3" s="24" t="s">
        <v>115</v>
      </c>
      <c r="AO3" s="23" t="s">
        <v>198</v>
      </c>
      <c r="AP3" s="24" t="s">
        <v>199</v>
      </c>
      <c r="AQ3" s="23" t="s">
        <v>116</v>
      </c>
      <c r="AR3" s="24" t="s">
        <v>117</v>
      </c>
      <c r="AS3" s="23" t="s">
        <v>118</v>
      </c>
      <c r="AT3" s="24" t="s">
        <v>225</v>
      </c>
      <c r="AU3" s="23" t="s">
        <v>120</v>
      </c>
      <c r="AV3" s="24" t="s">
        <v>121</v>
      </c>
      <c r="AW3" s="23" t="s">
        <v>122</v>
      </c>
      <c r="AX3" s="24" t="s">
        <v>123</v>
      </c>
      <c r="AY3" s="23" t="s">
        <v>124</v>
      </c>
      <c r="AZ3" s="24" t="s">
        <v>125</v>
      </c>
      <c r="BA3" s="23" t="s">
        <v>126</v>
      </c>
      <c r="BB3" s="24" t="s">
        <v>127</v>
      </c>
      <c r="BC3" s="23" t="s">
        <v>128</v>
      </c>
      <c r="BD3" s="24" t="s">
        <v>129</v>
      </c>
      <c r="BE3" s="23" t="s">
        <v>130</v>
      </c>
      <c r="BF3" s="24" t="s">
        <v>131</v>
      </c>
      <c r="BG3" s="23" t="s">
        <v>132</v>
      </c>
      <c r="BH3" s="24" t="s">
        <v>133</v>
      </c>
      <c r="BI3" s="23" t="s">
        <v>134</v>
      </c>
      <c r="BJ3" s="24" t="s">
        <v>135</v>
      </c>
      <c r="BK3" s="23" t="s">
        <v>136</v>
      </c>
      <c r="BL3" s="24" t="s">
        <v>137</v>
      </c>
      <c r="BM3" s="23" t="s">
        <v>138</v>
      </c>
      <c r="BN3" s="24" t="s">
        <v>139</v>
      </c>
      <c r="BO3" s="23" t="s">
        <v>140</v>
      </c>
      <c r="BP3" s="24" t="s">
        <v>200</v>
      </c>
      <c r="BQ3" s="23" t="s">
        <v>141</v>
      </c>
      <c r="BR3" s="24" t="s">
        <v>201</v>
      </c>
      <c r="BS3" s="23" t="s">
        <v>143</v>
      </c>
      <c r="BT3" s="110" t="s">
        <v>144</v>
      </c>
    </row>
    <row r="4" spans="1:84" ht="30" customHeight="1" x14ac:dyDescent="0.2">
      <c r="A4" s="713" t="s">
        <v>145</v>
      </c>
      <c r="B4" s="25" t="s">
        <v>146</v>
      </c>
      <c r="C4" s="202" t="s">
        <v>147</v>
      </c>
      <c r="D4" s="623" t="s">
        <v>148</v>
      </c>
      <c r="E4" s="664"/>
      <c r="F4" s="664"/>
      <c r="G4" s="657">
        <v>5</v>
      </c>
      <c r="H4" s="657">
        <v>7</v>
      </c>
      <c r="I4" s="657">
        <v>6</v>
      </c>
      <c r="J4" s="657">
        <v>9</v>
      </c>
      <c r="K4" s="657">
        <v>12</v>
      </c>
      <c r="L4" s="657">
        <v>18</v>
      </c>
      <c r="M4" s="657"/>
      <c r="N4" s="657"/>
      <c r="O4" s="226">
        <v>2</v>
      </c>
      <c r="P4" s="661">
        <v>6</v>
      </c>
      <c r="Q4" s="670"/>
      <c r="R4" s="48" t="s">
        <v>149</v>
      </c>
      <c r="S4" s="48"/>
      <c r="T4" s="48" t="s">
        <v>149</v>
      </c>
      <c r="U4" s="48" t="s">
        <v>149</v>
      </c>
      <c r="V4" s="48" t="s">
        <v>149</v>
      </c>
      <c r="W4" s="48" t="s">
        <v>149</v>
      </c>
      <c r="X4" s="48" t="s">
        <v>149</v>
      </c>
      <c r="Y4" s="48" t="s">
        <v>149</v>
      </c>
      <c r="Z4" s="48" t="s">
        <v>149</v>
      </c>
      <c r="AA4" s="48" t="s">
        <v>149</v>
      </c>
      <c r="AB4" s="48" t="s">
        <v>149</v>
      </c>
      <c r="AC4" s="48" t="s">
        <v>149</v>
      </c>
      <c r="AD4" s="48" t="s">
        <v>149</v>
      </c>
      <c r="AE4" s="48" t="s">
        <v>149</v>
      </c>
      <c r="AF4" s="48" t="s">
        <v>149</v>
      </c>
      <c r="AG4" s="48" t="s">
        <v>149</v>
      </c>
      <c r="AH4" s="48"/>
      <c r="AI4" s="48" t="s">
        <v>149</v>
      </c>
      <c r="AJ4" s="48"/>
      <c r="AK4" s="48"/>
      <c r="AL4" s="48"/>
      <c r="AM4" s="48"/>
      <c r="AN4" s="48"/>
      <c r="AO4" s="48"/>
      <c r="AP4" s="48"/>
      <c r="AQ4" s="48"/>
      <c r="AR4" s="48"/>
      <c r="AS4" s="48"/>
      <c r="AT4" s="48"/>
      <c r="AU4" s="48"/>
      <c r="AV4" s="48"/>
      <c r="AW4" s="48"/>
      <c r="AX4" s="48"/>
      <c r="AY4" s="48"/>
      <c r="AZ4" s="48"/>
      <c r="BA4" s="48"/>
      <c r="BB4" s="48" t="s">
        <v>149</v>
      </c>
      <c r="BC4" s="48"/>
      <c r="BD4" s="48" t="s">
        <v>149</v>
      </c>
      <c r="BE4" s="48" t="s">
        <v>149</v>
      </c>
      <c r="BF4" s="48"/>
      <c r="BG4" s="48"/>
      <c r="BH4" s="48"/>
      <c r="BI4" s="48"/>
      <c r="BJ4" s="48"/>
      <c r="BK4" s="48"/>
      <c r="BL4" s="48"/>
      <c r="BM4" s="48"/>
      <c r="BN4" s="48"/>
      <c r="BO4" s="48"/>
      <c r="BP4" s="48" t="s">
        <v>149</v>
      </c>
      <c r="BQ4" s="48"/>
      <c r="BR4" s="48" t="s">
        <v>149</v>
      </c>
      <c r="BS4" s="48"/>
      <c r="BT4" s="673"/>
    </row>
    <row r="5" spans="1:84" ht="30" customHeight="1" x14ac:dyDescent="0.2">
      <c r="A5" s="714"/>
      <c r="B5" s="25" t="s">
        <v>150</v>
      </c>
      <c r="C5" s="202" t="s">
        <v>151</v>
      </c>
      <c r="D5" s="28" t="s">
        <v>148</v>
      </c>
      <c r="E5" s="618">
        <v>1</v>
      </c>
      <c r="F5" s="619">
        <v>3</v>
      </c>
      <c r="G5" s="6">
        <v>5</v>
      </c>
      <c r="H5" s="6">
        <v>7</v>
      </c>
      <c r="I5" s="6">
        <v>6</v>
      </c>
      <c r="J5" s="6">
        <v>9</v>
      </c>
      <c r="K5" s="657">
        <v>12</v>
      </c>
      <c r="L5" s="657">
        <v>18</v>
      </c>
      <c r="M5" s="6">
        <v>3</v>
      </c>
      <c r="N5" s="6"/>
      <c r="O5" s="677"/>
      <c r="P5" s="661">
        <v>6</v>
      </c>
      <c r="Q5" s="671"/>
      <c r="R5" s="49"/>
      <c r="S5" s="49"/>
      <c r="T5" s="49"/>
      <c r="U5" s="49"/>
      <c r="V5" s="49"/>
      <c r="W5" s="49"/>
      <c r="X5" s="49"/>
      <c r="Y5" s="49"/>
      <c r="Z5" s="49"/>
      <c r="AA5" s="49"/>
      <c r="AB5" s="49"/>
      <c r="AC5" s="49"/>
      <c r="AD5" s="49"/>
      <c r="AE5" s="49"/>
      <c r="AF5" s="49"/>
      <c r="AG5" s="49"/>
      <c r="AH5" s="49"/>
      <c r="AI5" s="49"/>
      <c r="AJ5" s="49"/>
      <c r="AK5" s="49"/>
      <c r="AL5" s="49"/>
      <c r="AM5" s="49" t="s">
        <v>149</v>
      </c>
      <c r="AN5" s="49" t="s">
        <v>149</v>
      </c>
      <c r="AO5" s="49"/>
      <c r="AP5" s="49"/>
      <c r="AQ5" s="49" t="s">
        <v>149</v>
      </c>
      <c r="AR5" s="49"/>
      <c r="AS5" s="49"/>
      <c r="AT5" s="49"/>
      <c r="AU5" s="49"/>
      <c r="AV5" s="49"/>
      <c r="AW5" s="49" t="s">
        <v>149</v>
      </c>
      <c r="AX5" s="49"/>
      <c r="AY5" s="49"/>
      <c r="AZ5" s="49"/>
      <c r="BA5" s="49"/>
      <c r="BB5" s="49"/>
      <c r="BC5" s="49" t="s">
        <v>149</v>
      </c>
      <c r="BD5" s="49" t="s">
        <v>149</v>
      </c>
      <c r="BE5" s="49"/>
      <c r="BF5" s="49"/>
      <c r="BG5" s="49"/>
      <c r="BH5" s="49" t="s">
        <v>149</v>
      </c>
      <c r="BI5" s="49" t="s">
        <v>149</v>
      </c>
      <c r="BJ5" s="49" t="s">
        <v>149</v>
      </c>
      <c r="BK5" s="49" t="s">
        <v>149</v>
      </c>
      <c r="BL5" s="49" t="s">
        <v>149</v>
      </c>
      <c r="BM5" s="49" t="s">
        <v>149</v>
      </c>
      <c r="BN5" s="49" t="s">
        <v>149</v>
      </c>
      <c r="BO5" s="49"/>
      <c r="BP5" s="49" t="s">
        <v>149</v>
      </c>
      <c r="BQ5" s="49" t="s">
        <v>149</v>
      </c>
      <c r="BR5" s="49"/>
      <c r="BS5" s="49" t="s">
        <v>149</v>
      </c>
      <c r="BT5" s="674"/>
    </row>
    <row r="6" spans="1:84" ht="30" customHeight="1" x14ac:dyDescent="0.2">
      <c r="A6" s="714"/>
      <c r="B6" s="25" t="s">
        <v>153</v>
      </c>
      <c r="C6" s="203" t="s">
        <v>154</v>
      </c>
      <c r="D6" s="28" t="s">
        <v>148</v>
      </c>
      <c r="E6" s="618">
        <v>1</v>
      </c>
      <c r="F6" s="619">
        <v>3</v>
      </c>
      <c r="G6" s="6">
        <v>5</v>
      </c>
      <c r="H6" s="6">
        <v>7</v>
      </c>
      <c r="I6" s="6">
        <v>6</v>
      </c>
      <c r="J6" s="6">
        <v>9</v>
      </c>
      <c r="K6" s="657">
        <v>12</v>
      </c>
      <c r="L6" s="657">
        <v>18</v>
      </c>
      <c r="M6" s="6">
        <v>3</v>
      </c>
      <c r="N6" s="6"/>
      <c r="O6" s="677"/>
      <c r="P6" s="661">
        <v>6</v>
      </c>
      <c r="Q6" s="671"/>
      <c r="R6" s="49"/>
      <c r="S6" s="49"/>
      <c r="T6" s="49"/>
      <c r="U6" s="49"/>
      <c r="V6" s="49"/>
      <c r="W6" s="49"/>
      <c r="X6" s="49"/>
      <c r="Y6" s="49"/>
      <c r="Z6" s="49"/>
      <c r="AA6" s="49"/>
      <c r="AB6" s="49"/>
      <c r="AC6" s="49"/>
      <c r="AD6" s="49"/>
      <c r="AE6" s="49"/>
      <c r="AF6" s="49"/>
      <c r="AG6" s="49"/>
      <c r="AH6" s="49" t="s">
        <v>149</v>
      </c>
      <c r="AI6" s="49"/>
      <c r="AJ6" s="49"/>
      <c r="AK6" s="49"/>
      <c r="AL6" s="49"/>
      <c r="AM6" s="49" t="s">
        <v>149</v>
      </c>
      <c r="AN6" s="49"/>
      <c r="AO6" s="49"/>
      <c r="AP6" s="49"/>
      <c r="AQ6" s="49"/>
      <c r="AR6" s="49"/>
      <c r="AS6" s="49" t="s">
        <v>149</v>
      </c>
      <c r="AT6" s="49" t="s">
        <v>149</v>
      </c>
      <c r="AU6" s="49"/>
      <c r="AV6" s="49"/>
      <c r="AW6" s="49" t="s">
        <v>149</v>
      </c>
      <c r="AX6" s="49" t="s">
        <v>149</v>
      </c>
      <c r="AY6" s="49" t="s">
        <v>149</v>
      </c>
      <c r="AZ6" s="49" t="s">
        <v>149</v>
      </c>
      <c r="BA6" s="49" t="s">
        <v>149</v>
      </c>
      <c r="BB6" s="49"/>
      <c r="BC6" s="49"/>
      <c r="BD6" s="49"/>
      <c r="BE6" s="49"/>
      <c r="BF6" s="49"/>
      <c r="BG6" s="49"/>
      <c r="BH6" s="49" t="s">
        <v>149</v>
      </c>
      <c r="BI6" s="49" t="s">
        <v>149</v>
      </c>
      <c r="BJ6" s="49"/>
      <c r="BK6" s="49" t="s">
        <v>149</v>
      </c>
      <c r="BL6" s="49"/>
      <c r="BM6" s="49" t="s">
        <v>149</v>
      </c>
      <c r="BN6" s="49"/>
      <c r="BO6" s="49" t="s">
        <v>149</v>
      </c>
      <c r="BP6" s="49" t="s">
        <v>149</v>
      </c>
      <c r="BQ6" s="49"/>
      <c r="BR6" s="49"/>
      <c r="BS6" s="49" t="s">
        <v>149</v>
      </c>
      <c r="BT6" s="674"/>
    </row>
    <row r="7" spans="1:84" ht="30" customHeight="1" x14ac:dyDescent="0.2">
      <c r="A7" s="714"/>
      <c r="B7" s="25" t="s">
        <v>155</v>
      </c>
      <c r="C7" s="203" t="s">
        <v>156</v>
      </c>
      <c r="D7" s="28" t="s">
        <v>148</v>
      </c>
      <c r="E7" s="618">
        <v>1</v>
      </c>
      <c r="F7" s="619">
        <v>3</v>
      </c>
      <c r="G7" s="6">
        <v>5</v>
      </c>
      <c r="H7" s="6">
        <v>7</v>
      </c>
      <c r="I7" s="6">
        <v>6</v>
      </c>
      <c r="J7" s="6">
        <v>9</v>
      </c>
      <c r="K7" s="657">
        <v>12</v>
      </c>
      <c r="L7" s="657">
        <v>18</v>
      </c>
      <c r="M7" s="6">
        <v>3</v>
      </c>
      <c r="N7" s="6"/>
      <c r="O7" s="677"/>
      <c r="P7" s="661">
        <v>6</v>
      </c>
      <c r="Q7" s="671"/>
      <c r="R7" s="49"/>
      <c r="S7" s="49"/>
      <c r="T7" s="49"/>
      <c r="U7" s="49"/>
      <c r="V7" s="49"/>
      <c r="W7" s="49"/>
      <c r="X7" s="49"/>
      <c r="Y7" s="49"/>
      <c r="Z7" s="49"/>
      <c r="AA7" s="49"/>
      <c r="AB7" s="49"/>
      <c r="AC7" s="49"/>
      <c r="AD7" s="49"/>
      <c r="AE7" s="49"/>
      <c r="AF7" s="49"/>
      <c r="AG7" s="49"/>
      <c r="AH7" s="49"/>
      <c r="AI7" s="49"/>
      <c r="AJ7" s="49" t="s">
        <v>149</v>
      </c>
      <c r="AK7" s="49" t="s">
        <v>149</v>
      </c>
      <c r="AL7" s="49" t="s">
        <v>149</v>
      </c>
      <c r="AM7" s="49"/>
      <c r="AN7" s="49"/>
      <c r="AO7" s="49" t="s">
        <v>149</v>
      </c>
      <c r="AP7" s="49" t="s">
        <v>149</v>
      </c>
      <c r="AQ7" s="49" t="s">
        <v>149</v>
      </c>
      <c r="AR7" s="49" t="s">
        <v>149</v>
      </c>
      <c r="AS7" s="49" t="s">
        <v>149</v>
      </c>
      <c r="AT7" s="49" t="s">
        <v>149</v>
      </c>
      <c r="AU7" s="49" t="s">
        <v>149</v>
      </c>
      <c r="AV7" s="49" t="s">
        <v>149</v>
      </c>
      <c r="AW7" s="49"/>
      <c r="AX7" s="49" t="s">
        <v>149</v>
      </c>
      <c r="AY7" s="49"/>
      <c r="AZ7" s="49"/>
      <c r="BA7" s="49" t="s">
        <v>149</v>
      </c>
      <c r="BB7" s="49"/>
      <c r="BC7" s="49"/>
      <c r="BD7" s="49"/>
      <c r="BE7" s="49"/>
      <c r="BF7" s="49"/>
      <c r="BG7" s="49"/>
      <c r="BH7" s="49" t="s">
        <v>149</v>
      </c>
      <c r="BI7" s="49"/>
      <c r="BJ7" s="49"/>
      <c r="BK7" s="49" t="s">
        <v>149</v>
      </c>
      <c r="BL7" s="49"/>
      <c r="BM7" s="49"/>
      <c r="BN7" s="49"/>
      <c r="BO7" s="49"/>
      <c r="BP7" s="49" t="s">
        <v>149</v>
      </c>
      <c r="BQ7" s="49"/>
      <c r="BR7" s="49"/>
      <c r="BS7" s="49" t="s">
        <v>149</v>
      </c>
      <c r="BT7" s="674"/>
    </row>
    <row r="8" spans="1:84" ht="30" customHeight="1" x14ac:dyDescent="0.2">
      <c r="A8" s="714"/>
      <c r="B8" s="25" t="s">
        <v>157</v>
      </c>
      <c r="C8" s="202" t="s">
        <v>158</v>
      </c>
      <c r="D8" s="28" t="s">
        <v>148</v>
      </c>
      <c r="E8" s="618">
        <v>1</v>
      </c>
      <c r="F8" s="619">
        <v>3</v>
      </c>
      <c r="G8" s="6">
        <v>5</v>
      </c>
      <c r="H8" s="6">
        <v>7</v>
      </c>
      <c r="I8" s="6">
        <v>6</v>
      </c>
      <c r="J8" s="6">
        <v>9</v>
      </c>
      <c r="K8" s="657">
        <v>12</v>
      </c>
      <c r="L8" s="657">
        <v>18</v>
      </c>
      <c r="M8" s="6">
        <v>3</v>
      </c>
      <c r="N8" s="6">
        <v>1</v>
      </c>
      <c r="O8" s="677"/>
      <c r="P8" s="661">
        <v>6</v>
      </c>
      <c r="Q8" s="671"/>
      <c r="R8" s="49"/>
      <c r="S8" s="49"/>
      <c r="T8" s="49"/>
      <c r="U8" s="49"/>
      <c r="V8" s="49"/>
      <c r="W8" s="49"/>
      <c r="X8" s="49"/>
      <c r="Y8" s="49"/>
      <c r="Z8" s="49"/>
      <c r="AA8" s="49"/>
      <c r="AB8" s="49"/>
      <c r="AC8" s="49"/>
      <c r="AD8" s="49"/>
      <c r="AE8" s="49"/>
      <c r="AF8" s="49"/>
      <c r="AG8" s="49"/>
      <c r="AH8" s="49"/>
      <c r="AI8" s="49"/>
      <c r="AJ8" s="49"/>
      <c r="AK8" s="49" t="s">
        <v>149</v>
      </c>
      <c r="AL8" s="49" t="s">
        <v>149</v>
      </c>
      <c r="AM8" s="49"/>
      <c r="AN8" s="49" t="s">
        <v>149</v>
      </c>
      <c r="AO8" s="49"/>
      <c r="AP8" s="49"/>
      <c r="AQ8" s="49"/>
      <c r="AR8" s="49" t="s">
        <v>149</v>
      </c>
      <c r="AS8" s="49"/>
      <c r="AT8" s="49"/>
      <c r="AU8" s="49"/>
      <c r="AV8" s="49"/>
      <c r="AW8" s="49"/>
      <c r="AX8" s="49"/>
      <c r="AY8" s="49"/>
      <c r="AZ8" s="49"/>
      <c r="BA8" s="49"/>
      <c r="BB8" s="49"/>
      <c r="BC8" s="49"/>
      <c r="BD8" s="49"/>
      <c r="BE8" s="49"/>
      <c r="BF8" s="49"/>
      <c r="BG8" s="49"/>
      <c r="BH8" s="49" t="s">
        <v>149</v>
      </c>
      <c r="BI8" s="49" t="s">
        <v>149</v>
      </c>
      <c r="BJ8" s="49" t="s">
        <v>149</v>
      </c>
      <c r="BK8" s="49" t="s">
        <v>149</v>
      </c>
      <c r="BL8" s="49" t="s">
        <v>149</v>
      </c>
      <c r="BM8" s="49" t="s">
        <v>149</v>
      </c>
      <c r="BN8" s="49"/>
      <c r="BO8" s="49" t="s">
        <v>149</v>
      </c>
      <c r="BP8" s="49" t="s">
        <v>149</v>
      </c>
      <c r="BQ8" s="49"/>
      <c r="BR8" s="49"/>
      <c r="BS8" s="49" t="s">
        <v>149</v>
      </c>
      <c r="BT8" s="674"/>
    </row>
    <row r="9" spans="1:84" ht="30" customHeight="1" x14ac:dyDescent="0.2">
      <c r="A9" s="714"/>
      <c r="B9" s="25" t="s">
        <v>159</v>
      </c>
      <c r="C9" s="202" t="s">
        <v>160</v>
      </c>
      <c r="D9" s="28" t="s">
        <v>148</v>
      </c>
      <c r="E9" s="618">
        <v>1</v>
      </c>
      <c r="F9" s="619">
        <v>3</v>
      </c>
      <c r="G9" s="6">
        <v>5</v>
      </c>
      <c r="H9" s="6">
        <v>7</v>
      </c>
      <c r="I9" s="6">
        <v>6</v>
      </c>
      <c r="J9" s="6">
        <v>9</v>
      </c>
      <c r="K9" s="657">
        <v>12</v>
      </c>
      <c r="L9" s="657">
        <v>18</v>
      </c>
      <c r="M9" s="6">
        <v>3</v>
      </c>
      <c r="N9" s="6">
        <v>1</v>
      </c>
      <c r="O9" s="677"/>
      <c r="P9" s="661">
        <v>6</v>
      </c>
      <c r="Q9" s="671"/>
      <c r="R9" s="49"/>
      <c r="S9" s="49"/>
      <c r="T9" s="49"/>
      <c r="U9" s="49"/>
      <c r="V9" s="49"/>
      <c r="W9" s="49"/>
      <c r="X9" s="49"/>
      <c r="Y9" s="49"/>
      <c r="Z9" s="49"/>
      <c r="AA9" s="49"/>
      <c r="AB9" s="49"/>
      <c r="AC9" s="49"/>
      <c r="AD9" s="49"/>
      <c r="AE9" s="49"/>
      <c r="AF9" s="49"/>
      <c r="AG9" s="49"/>
      <c r="AH9" s="49" t="s">
        <v>149</v>
      </c>
      <c r="AI9" s="49"/>
      <c r="AJ9" s="49"/>
      <c r="AK9" s="49" t="s">
        <v>149</v>
      </c>
      <c r="AL9" s="49" t="s">
        <v>149</v>
      </c>
      <c r="AM9" s="49" t="s">
        <v>149</v>
      </c>
      <c r="AN9" s="49" t="s">
        <v>149</v>
      </c>
      <c r="AO9" s="49" t="s">
        <v>149</v>
      </c>
      <c r="AP9" s="49" t="s">
        <v>149</v>
      </c>
      <c r="AQ9" s="49" t="s">
        <v>149</v>
      </c>
      <c r="AR9" s="49"/>
      <c r="AS9" s="49"/>
      <c r="AT9" s="49"/>
      <c r="AU9" s="49"/>
      <c r="AV9" s="49"/>
      <c r="AW9" s="49"/>
      <c r="AX9" s="49"/>
      <c r="AY9" s="49"/>
      <c r="AZ9" s="49" t="s">
        <v>149</v>
      </c>
      <c r="BA9" s="49"/>
      <c r="BB9" s="49"/>
      <c r="BC9" s="49"/>
      <c r="BD9" s="49"/>
      <c r="BE9" s="49"/>
      <c r="BF9" s="49"/>
      <c r="BG9" s="49" t="s">
        <v>149</v>
      </c>
      <c r="BH9" s="49" t="s">
        <v>149</v>
      </c>
      <c r="BI9" s="49" t="s">
        <v>149</v>
      </c>
      <c r="BJ9" s="49" t="s">
        <v>149</v>
      </c>
      <c r="BK9" s="49" t="s">
        <v>149</v>
      </c>
      <c r="BL9" s="49" t="s">
        <v>149</v>
      </c>
      <c r="BM9" s="49" t="s">
        <v>149</v>
      </c>
      <c r="BN9" s="49"/>
      <c r="BO9" s="49"/>
      <c r="BP9" s="49" t="s">
        <v>149</v>
      </c>
      <c r="BQ9" s="49"/>
      <c r="BR9" s="49"/>
      <c r="BS9" s="49" t="s">
        <v>149</v>
      </c>
      <c r="BT9" s="674"/>
    </row>
    <row r="10" spans="1:84" ht="30" customHeight="1" x14ac:dyDescent="0.2">
      <c r="A10" s="714"/>
      <c r="B10" s="26" t="s">
        <v>161</v>
      </c>
      <c r="C10" s="202" t="s">
        <v>162</v>
      </c>
      <c r="D10" s="28" t="s">
        <v>148</v>
      </c>
      <c r="E10" s="618">
        <v>1</v>
      </c>
      <c r="F10" s="619">
        <v>3</v>
      </c>
      <c r="G10" s="6">
        <v>5</v>
      </c>
      <c r="H10" s="6">
        <v>7</v>
      </c>
      <c r="I10" s="6">
        <v>6</v>
      </c>
      <c r="J10" s="6">
        <v>9</v>
      </c>
      <c r="K10" s="657">
        <v>12</v>
      </c>
      <c r="L10" s="657">
        <v>18</v>
      </c>
      <c r="M10" s="6">
        <v>3</v>
      </c>
      <c r="N10" s="6"/>
      <c r="O10" s="677"/>
      <c r="P10" s="661">
        <v>6</v>
      </c>
      <c r="Q10" s="671"/>
      <c r="R10" s="49"/>
      <c r="S10" s="49"/>
      <c r="T10" s="49"/>
      <c r="U10" s="49"/>
      <c r="V10" s="49"/>
      <c r="W10" s="49"/>
      <c r="X10" s="49"/>
      <c r="Y10" s="49"/>
      <c r="Z10" s="49"/>
      <c r="AA10" s="49"/>
      <c r="AB10" s="49"/>
      <c r="AC10" s="49"/>
      <c r="AD10" s="49"/>
      <c r="AE10" s="49"/>
      <c r="AF10" s="49"/>
      <c r="AG10" s="49"/>
      <c r="AH10" s="49"/>
      <c r="AI10" s="49"/>
      <c r="AJ10" s="49"/>
      <c r="AK10" s="49"/>
      <c r="AL10" s="49"/>
      <c r="AM10" s="49" t="s">
        <v>149</v>
      </c>
      <c r="AN10" s="49"/>
      <c r="AO10" s="49" t="s">
        <v>149</v>
      </c>
      <c r="AP10" s="49" t="s">
        <v>149</v>
      </c>
      <c r="AQ10" s="49" t="s">
        <v>149</v>
      </c>
      <c r="AR10" s="49" t="s">
        <v>149</v>
      </c>
      <c r="AS10" s="49"/>
      <c r="AT10" s="49" t="s">
        <v>149</v>
      </c>
      <c r="AU10" s="49" t="s">
        <v>149</v>
      </c>
      <c r="AV10" s="49" t="s">
        <v>149</v>
      </c>
      <c r="AW10" s="49" t="s">
        <v>149</v>
      </c>
      <c r="AX10" s="49" t="s">
        <v>149</v>
      </c>
      <c r="AY10" s="49"/>
      <c r="AZ10" s="49" t="s">
        <v>149</v>
      </c>
      <c r="BA10" s="49" t="s">
        <v>149</v>
      </c>
      <c r="BB10" s="49"/>
      <c r="BC10" s="49"/>
      <c r="BD10" s="49"/>
      <c r="BE10" s="49"/>
      <c r="BF10" s="49"/>
      <c r="BG10" s="49"/>
      <c r="BH10" s="49" t="s">
        <v>149</v>
      </c>
      <c r="BI10" s="49" t="s">
        <v>149</v>
      </c>
      <c r="BJ10" s="49"/>
      <c r="BK10" s="49" t="s">
        <v>149</v>
      </c>
      <c r="BL10" s="49"/>
      <c r="BM10" s="49" t="s">
        <v>149</v>
      </c>
      <c r="BN10" s="49"/>
      <c r="BO10" s="49" t="s">
        <v>149</v>
      </c>
      <c r="BP10" s="49" t="s">
        <v>149</v>
      </c>
      <c r="BQ10" s="49"/>
      <c r="BR10" s="49"/>
      <c r="BS10" s="49" t="s">
        <v>149</v>
      </c>
      <c r="BT10" s="674"/>
    </row>
    <row r="11" spans="1:84" ht="30" customHeight="1" x14ac:dyDescent="0.2">
      <c r="A11" s="714"/>
      <c r="B11" s="25" t="s">
        <v>163</v>
      </c>
      <c r="C11" s="202" t="s">
        <v>164</v>
      </c>
      <c r="D11" s="28" t="s">
        <v>148</v>
      </c>
      <c r="E11" s="618">
        <v>1</v>
      </c>
      <c r="F11" s="619">
        <v>3</v>
      </c>
      <c r="G11" s="6">
        <v>5</v>
      </c>
      <c r="H11" s="6">
        <v>7</v>
      </c>
      <c r="I11" s="6">
        <v>6</v>
      </c>
      <c r="J11" s="6">
        <v>9</v>
      </c>
      <c r="K11" s="657">
        <v>12</v>
      </c>
      <c r="L11" s="657">
        <v>18</v>
      </c>
      <c r="M11" s="6">
        <v>3</v>
      </c>
      <c r="N11" s="6"/>
      <c r="O11" s="677"/>
      <c r="P11" s="661">
        <v>6</v>
      </c>
      <c r="Q11" s="671"/>
      <c r="R11" s="49"/>
      <c r="S11" s="49"/>
      <c r="T11" s="49"/>
      <c r="U11" s="49"/>
      <c r="V11" s="49"/>
      <c r="W11" s="49"/>
      <c r="X11" s="49"/>
      <c r="Y11" s="49"/>
      <c r="Z11" s="49"/>
      <c r="AA11" s="49"/>
      <c r="AB11" s="49"/>
      <c r="AC11" s="49"/>
      <c r="AD11" s="49"/>
      <c r="AE11" s="49"/>
      <c r="AF11" s="49"/>
      <c r="AG11" s="49"/>
      <c r="AH11" s="49"/>
      <c r="AI11" s="49"/>
      <c r="AJ11" s="49" t="s">
        <v>149</v>
      </c>
      <c r="AK11" s="49" t="s">
        <v>149</v>
      </c>
      <c r="AL11" s="49" t="s">
        <v>149</v>
      </c>
      <c r="AM11" s="49" t="s">
        <v>149</v>
      </c>
      <c r="AN11" s="49" t="s">
        <v>149</v>
      </c>
      <c r="AO11" s="49" t="s">
        <v>149</v>
      </c>
      <c r="AP11" s="49" t="s">
        <v>149</v>
      </c>
      <c r="AQ11" s="49" t="s">
        <v>149</v>
      </c>
      <c r="AR11" s="49" t="s">
        <v>149</v>
      </c>
      <c r="AS11" s="49" t="s">
        <v>149</v>
      </c>
      <c r="AT11" s="49" t="s">
        <v>149</v>
      </c>
      <c r="AU11" s="49" t="s">
        <v>149</v>
      </c>
      <c r="AV11" s="49" t="s">
        <v>149</v>
      </c>
      <c r="AW11" s="49" t="s">
        <v>149</v>
      </c>
      <c r="AX11" s="49" t="s">
        <v>149</v>
      </c>
      <c r="AY11" s="49" t="s">
        <v>149</v>
      </c>
      <c r="AZ11" s="49" t="s">
        <v>149</v>
      </c>
      <c r="BA11" s="49" t="s">
        <v>149</v>
      </c>
      <c r="BB11" s="49"/>
      <c r="BC11" s="49" t="s">
        <v>149</v>
      </c>
      <c r="BD11" s="49" t="s">
        <v>149</v>
      </c>
      <c r="BE11" s="49" t="s">
        <v>149</v>
      </c>
      <c r="BF11" s="49" t="s">
        <v>149</v>
      </c>
      <c r="BG11" s="49" t="s">
        <v>149</v>
      </c>
      <c r="BH11" s="49" t="s">
        <v>149</v>
      </c>
      <c r="BI11" s="49" t="s">
        <v>149</v>
      </c>
      <c r="BJ11" s="49" t="s">
        <v>149</v>
      </c>
      <c r="BK11" s="49" t="s">
        <v>149</v>
      </c>
      <c r="BL11" s="49"/>
      <c r="BM11" s="49" t="s">
        <v>149</v>
      </c>
      <c r="BN11" s="49" t="s">
        <v>149</v>
      </c>
      <c r="BO11" s="49" t="s">
        <v>149</v>
      </c>
      <c r="BP11" s="49" t="s">
        <v>149</v>
      </c>
      <c r="BQ11" s="49"/>
      <c r="BR11" s="49" t="s">
        <v>149</v>
      </c>
      <c r="BS11" s="49" t="s">
        <v>149</v>
      </c>
      <c r="BT11" s="674"/>
    </row>
    <row r="12" spans="1:84" ht="30" customHeight="1" x14ac:dyDescent="0.2">
      <c r="A12" s="714"/>
      <c r="B12" s="25" t="s">
        <v>165</v>
      </c>
      <c r="C12" s="202" t="s">
        <v>166</v>
      </c>
      <c r="D12" s="28" t="s">
        <v>148</v>
      </c>
      <c r="E12" s="618">
        <v>1</v>
      </c>
      <c r="F12" s="619">
        <v>3</v>
      </c>
      <c r="G12" s="6">
        <v>5</v>
      </c>
      <c r="H12" s="6">
        <v>7</v>
      </c>
      <c r="I12" s="6">
        <v>6</v>
      </c>
      <c r="J12" s="6">
        <v>9</v>
      </c>
      <c r="K12" s="657">
        <v>12</v>
      </c>
      <c r="L12" s="657">
        <v>18</v>
      </c>
      <c r="M12" s="6">
        <v>3</v>
      </c>
      <c r="N12" s="6">
        <v>1</v>
      </c>
      <c r="O12" s="677"/>
      <c r="P12" s="661">
        <v>6</v>
      </c>
      <c r="Q12" s="671"/>
      <c r="R12" s="49"/>
      <c r="S12" s="49"/>
      <c r="T12" s="49"/>
      <c r="U12" s="49"/>
      <c r="V12" s="49"/>
      <c r="W12" s="49"/>
      <c r="X12" s="49"/>
      <c r="Y12" s="49"/>
      <c r="Z12" s="49"/>
      <c r="AA12" s="49"/>
      <c r="AB12" s="49"/>
      <c r="AC12" s="49"/>
      <c r="AD12" s="49"/>
      <c r="AE12" s="49"/>
      <c r="AF12" s="49"/>
      <c r="AG12" s="49"/>
      <c r="AH12" s="49"/>
      <c r="AI12" s="49"/>
      <c r="AJ12" s="49" t="s">
        <v>149</v>
      </c>
      <c r="AK12" s="49" t="s">
        <v>149</v>
      </c>
      <c r="AL12" s="49" t="s">
        <v>149</v>
      </c>
      <c r="AM12" s="49" t="s">
        <v>149</v>
      </c>
      <c r="AN12" s="49" t="s">
        <v>149</v>
      </c>
      <c r="AO12" s="49" t="s">
        <v>149</v>
      </c>
      <c r="AP12" s="49" t="s">
        <v>149</v>
      </c>
      <c r="AQ12" s="49" t="s">
        <v>149</v>
      </c>
      <c r="AR12" s="49" t="s">
        <v>149</v>
      </c>
      <c r="AS12" s="49" t="s">
        <v>149</v>
      </c>
      <c r="AT12" s="49" t="s">
        <v>149</v>
      </c>
      <c r="AU12" s="49" t="s">
        <v>149</v>
      </c>
      <c r="AV12" s="49" t="s">
        <v>149</v>
      </c>
      <c r="AW12" s="49" t="s">
        <v>149</v>
      </c>
      <c r="AX12" s="49" t="s">
        <v>149</v>
      </c>
      <c r="AY12" s="49" t="s">
        <v>149</v>
      </c>
      <c r="AZ12" s="49" t="s">
        <v>149</v>
      </c>
      <c r="BA12" s="49" t="s">
        <v>149</v>
      </c>
      <c r="BB12" s="49"/>
      <c r="BC12" s="49" t="s">
        <v>149</v>
      </c>
      <c r="BD12" s="49" t="s">
        <v>149</v>
      </c>
      <c r="BE12" s="49" t="s">
        <v>149</v>
      </c>
      <c r="BF12" s="49" t="s">
        <v>149</v>
      </c>
      <c r="BG12" s="49" t="s">
        <v>149</v>
      </c>
      <c r="BH12" s="49" t="s">
        <v>149</v>
      </c>
      <c r="BI12" s="49" t="s">
        <v>149</v>
      </c>
      <c r="BJ12" s="49" t="s">
        <v>149</v>
      </c>
      <c r="BK12" s="49" t="s">
        <v>149</v>
      </c>
      <c r="BL12" s="49" t="s">
        <v>149</v>
      </c>
      <c r="BM12" s="49" t="s">
        <v>149</v>
      </c>
      <c r="BN12" s="49" t="s">
        <v>149</v>
      </c>
      <c r="BO12" s="49" t="s">
        <v>149</v>
      </c>
      <c r="BP12" s="49" t="s">
        <v>149</v>
      </c>
      <c r="BQ12" s="49" t="s">
        <v>149</v>
      </c>
      <c r="BR12" s="49" t="s">
        <v>149</v>
      </c>
      <c r="BS12" s="49" t="s">
        <v>149</v>
      </c>
      <c r="BT12" s="674"/>
    </row>
    <row r="13" spans="1:84" ht="30" customHeight="1" thickBot="1" x14ac:dyDescent="0.25">
      <c r="A13" s="715"/>
      <c r="B13" s="224" t="s">
        <v>167</v>
      </c>
      <c r="C13" s="225" t="s">
        <v>168</v>
      </c>
      <c r="D13" s="29" t="s">
        <v>148</v>
      </c>
      <c r="E13" s="620">
        <v>1</v>
      </c>
      <c r="F13" s="621">
        <v>3</v>
      </c>
      <c r="G13" s="7">
        <v>5</v>
      </c>
      <c r="H13" s="41">
        <v>7</v>
      </c>
      <c r="I13" s="41">
        <v>6</v>
      </c>
      <c r="J13" s="41">
        <v>9</v>
      </c>
      <c r="K13" s="7">
        <v>12</v>
      </c>
      <c r="L13" s="7">
        <v>18</v>
      </c>
      <c r="M13" s="41">
        <v>3</v>
      </c>
      <c r="N13" s="41">
        <v>1</v>
      </c>
      <c r="O13" s="678"/>
      <c r="P13" s="661">
        <v>6</v>
      </c>
      <c r="Q13" s="672"/>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t="s">
        <v>149</v>
      </c>
      <c r="AU13" s="50"/>
      <c r="AV13" s="50"/>
      <c r="AW13" s="50"/>
      <c r="AX13" s="50"/>
      <c r="AY13" s="50" t="s">
        <v>149</v>
      </c>
      <c r="AZ13" s="50" t="s">
        <v>149</v>
      </c>
      <c r="BA13" s="50" t="s">
        <v>149</v>
      </c>
      <c r="BB13" s="50"/>
      <c r="BC13" s="50"/>
      <c r="BD13" s="50"/>
      <c r="BE13" s="50"/>
      <c r="BF13" s="50"/>
      <c r="BG13" s="50"/>
      <c r="BH13" s="50" t="s">
        <v>149</v>
      </c>
      <c r="BI13" s="50" t="s">
        <v>149</v>
      </c>
      <c r="BJ13" s="50" t="s">
        <v>149</v>
      </c>
      <c r="BK13" s="50" t="s">
        <v>149</v>
      </c>
      <c r="BL13" s="50"/>
      <c r="BM13" s="50" t="s">
        <v>149</v>
      </c>
      <c r="BN13" s="50"/>
      <c r="BO13" s="50" t="s">
        <v>149</v>
      </c>
      <c r="BP13" s="50" t="s">
        <v>149</v>
      </c>
      <c r="BQ13" s="50" t="s">
        <v>149</v>
      </c>
      <c r="BR13" s="50"/>
      <c r="BS13" s="50" t="s">
        <v>149</v>
      </c>
      <c r="BT13" s="675" t="s">
        <v>149</v>
      </c>
    </row>
    <row r="14" spans="1:84" ht="15" customHeight="1" thickBot="1" x14ac:dyDescent="0.25">
      <c r="B14" s="8"/>
      <c r="C14" s="9"/>
      <c r="D14" s="34"/>
      <c r="E14" s="34"/>
      <c r="F14" s="34"/>
      <c r="G14" s="3"/>
      <c r="H14" s="780" t="s">
        <v>169</v>
      </c>
      <c r="I14" s="781"/>
      <c r="J14" s="781"/>
      <c r="K14" s="781"/>
      <c r="L14" s="781"/>
      <c r="M14" s="781"/>
      <c r="N14" s="781"/>
      <c r="O14" s="781"/>
      <c r="P14" s="739"/>
      <c r="Q14" s="134">
        <v>999</v>
      </c>
      <c r="R14" s="130">
        <v>60</v>
      </c>
      <c r="S14" s="130">
        <v>999</v>
      </c>
      <c r="T14" s="130">
        <v>180</v>
      </c>
      <c r="U14" s="130">
        <v>180</v>
      </c>
      <c r="V14" s="130">
        <v>180</v>
      </c>
      <c r="W14" s="130">
        <v>90</v>
      </c>
      <c r="X14" s="120">
        <v>365</v>
      </c>
      <c r="Y14" s="120">
        <v>365</v>
      </c>
      <c r="Z14" s="120">
        <v>365</v>
      </c>
      <c r="AA14" s="120">
        <v>365</v>
      </c>
      <c r="AB14" s="120">
        <v>90</v>
      </c>
      <c r="AC14" s="120">
        <v>90</v>
      </c>
      <c r="AD14" s="120">
        <v>90</v>
      </c>
      <c r="AE14" s="120">
        <v>213</v>
      </c>
      <c r="AF14" s="120">
        <v>396</v>
      </c>
      <c r="AG14" s="120">
        <v>396</v>
      </c>
      <c r="AH14" s="120">
        <v>365</v>
      </c>
      <c r="AI14" s="120">
        <v>999</v>
      </c>
      <c r="AJ14" s="120">
        <v>270</v>
      </c>
      <c r="AK14" s="120">
        <v>270</v>
      </c>
      <c r="AL14" s="120">
        <v>270</v>
      </c>
      <c r="AM14" s="120">
        <v>365</v>
      </c>
      <c r="AN14" s="120">
        <v>365</v>
      </c>
      <c r="AO14" s="120">
        <v>365</v>
      </c>
      <c r="AP14" s="120">
        <v>999</v>
      </c>
      <c r="AQ14" s="120">
        <v>365</v>
      </c>
      <c r="AR14" s="120">
        <v>365</v>
      </c>
      <c r="AS14" s="120">
        <v>365</v>
      </c>
      <c r="AT14" s="120">
        <v>365</v>
      </c>
      <c r="AU14" s="120">
        <v>365</v>
      </c>
      <c r="AV14" s="120">
        <v>365</v>
      </c>
      <c r="AW14" s="120">
        <v>365</v>
      </c>
      <c r="AX14" s="120">
        <v>365</v>
      </c>
      <c r="AY14" s="120">
        <v>365</v>
      </c>
      <c r="AZ14" s="120">
        <v>365</v>
      </c>
      <c r="BA14" s="120">
        <v>365</v>
      </c>
      <c r="BB14" s="120">
        <v>365</v>
      </c>
      <c r="BC14" s="120">
        <v>365</v>
      </c>
      <c r="BD14" s="120">
        <v>90</v>
      </c>
      <c r="BE14" s="120">
        <v>180</v>
      </c>
      <c r="BF14" s="120">
        <v>90</v>
      </c>
      <c r="BG14" s="120">
        <v>90</v>
      </c>
      <c r="BH14" s="120">
        <v>365</v>
      </c>
      <c r="BI14" s="120">
        <v>180</v>
      </c>
      <c r="BJ14" s="120">
        <v>180</v>
      </c>
      <c r="BK14" s="120">
        <v>365</v>
      </c>
      <c r="BL14" s="120">
        <v>365</v>
      </c>
      <c r="BM14" s="120">
        <v>365</v>
      </c>
      <c r="BN14" s="120">
        <v>365</v>
      </c>
      <c r="BO14" s="120">
        <v>365</v>
      </c>
      <c r="BP14" s="120">
        <v>180</v>
      </c>
      <c r="BQ14" s="219">
        <v>365</v>
      </c>
      <c r="BR14" s="120">
        <v>365</v>
      </c>
      <c r="BS14" s="120">
        <v>180</v>
      </c>
      <c r="BT14" s="121">
        <v>365</v>
      </c>
      <c r="BU14" s="230"/>
      <c r="BV14" s="230"/>
      <c r="BW14" s="766" t="s">
        <v>170</v>
      </c>
      <c r="BX14" s="767"/>
      <c r="BY14" s="767"/>
      <c r="BZ14" s="767"/>
      <c r="CA14" s="767"/>
      <c r="CB14" s="767"/>
      <c r="CC14" s="767"/>
      <c r="CD14" s="767"/>
      <c r="CE14" s="767"/>
      <c r="CF14" s="768"/>
    </row>
    <row r="15" spans="1:84" ht="15" customHeight="1" x14ac:dyDescent="0.2">
      <c r="B15" s="8"/>
      <c r="C15" s="9"/>
      <c r="D15" s="34"/>
      <c r="E15" s="34"/>
      <c r="F15" s="34"/>
      <c r="G15" s="3"/>
      <c r="H15" s="740" t="s">
        <v>171</v>
      </c>
      <c r="I15" s="741"/>
      <c r="J15" s="741"/>
      <c r="K15" s="741"/>
      <c r="L15" s="741"/>
      <c r="M15" s="741"/>
      <c r="N15" s="741"/>
      <c r="O15" s="741"/>
      <c r="P15" s="742"/>
      <c r="Q15" s="115">
        <v>0</v>
      </c>
      <c r="R15" s="116">
        <v>8</v>
      </c>
      <c r="S15" s="116">
        <v>0</v>
      </c>
      <c r="T15" s="116">
        <v>3</v>
      </c>
      <c r="U15" s="116">
        <v>1</v>
      </c>
      <c r="V15" s="116">
        <v>1</v>
      </c>
      <c r="W15" s="116">
        <v>2</v>
      </c>
      <c r="X15" s="116">
        <v>2</v>
      </c>
      <c r="Y15" s="116">
        <v>2</v>
      </c>
      <c r="Z15" s="116">
        <v>2</v>
      </c>
      <c r="AA15" s="116">
        <v>2</v>
      </c>
      <c r="AB15" s="116">
        <v>1</v>
      </c>
      <c r="AC15" s="116">
        <v>1</v>
      </c>
      <c r="AD15" s="116">
        <v>1</v>
      </c>
      <c r="AE15" s="116">
        <v>0</v>
      </c>
      <c r="AF15" s="116">
        <v>0</v>
      </c>
      <c r="AG15" s="116">
        <v>0</v>
      </c>
      <c r="AH15" s="116">
        <v>0</v>
      </c>
      <c r="AI15" s="116">
        <v>0</v>
      </c>
      <c r="AJ15" s="116">
        <v>1</v>
      </c>
      <c r="AK15" s="116">
        <v>1</v>
      </c>
      <c r="AL15" s="116">
        <v>1</v>
      </c>
      <c r="AM15" s="116">
        <v>2</v>
      </c>
      <c r="AN15" s="116">
        <v>1</v>
      </c>
      <c r="AO15" s="116">
        <v>0</v>
      </c>
      <c r="AP15" s="116">
        <v>0</v>
      </c>
      <c r="AQ15" s="116">
        <v>4</v>
      </c>
      <c r="AR15" s="116">
        <v>4</v>
      </c>
      <c r="AS15" s="116">
        <v>4</v>
      </c>
      <c r="AT15" s="116">
        <v>1</v>
      </c>
      <c r="AU15" s="116">
        <v>3</v>
      </c>
      <c r="AV15" s="116">
        <v>2</v>
      </c>
      <c r="AW15" s="116">
        <v>1</v>
      </c>
      <c r="AX15" s="116">
        <v>2</v>
      </c>
      <c r="AY15" s="116">
        <v>10</v>
      </c>
      <c r="AZ15" s="116">
        <v>2</v>
      </c>
      <c r="BA15" s="116">
        <v>8</v>
      </c>
      <c r="BB15" s="116">
        <v>1</v>
      </c>
      <c r="BC15" s="116">
        <v>2</v>
      </c>
      <c r="BD15" s="116">
        <v>7</v>
      </c>
      <c r="BE15" s="116">
        <v>5</v>
      </c>
      <c r="BF15" s="116">
        <v>7</v>
      </c>
      <c r="BG15" s="116">
        <v>2</v>
      </c>
      <c r="BH15" s="116">
        <v>14</v>
      </c>
      <c r="BI15" s="116">
        <v>14</v>
      </c>
      <c r="BJ15" s="116">
        <v>5</v>
      </c>
      <c r="BK15" s="116">
        <v>5</v>
      </c>
      <c r="BL15" s="116">
        <v>2</v>
      </c>
      <c r="BM15" s="116">
        <v>7</v>
      </c>
      <c r="BN15" s="116">
        <v>2</v>
      </c>
      <c r="BO15" s="116">
        <v>0</v>
      </c>
      <c r="BP15" s="116">
        <v>6</v>
      </c>
      <c r="BQ15" s="220">
        <v>2</v>
      </c>
      <c r="BR15" s="116">
        <v>2</v>
      </c>
      <c r="BS15" s="116">
        <v>7</v>
      </c>
      <c r="BT15" s="118">
        <v>0</v>
      </c>
      <c r="BU15" s="230"/>
      <c r="BV15" s="230"/>
      <c r="BW15" s="766" t="s">
        <v>172</v>
      </c>
      <c r="BX15" s="767"/>
      <c r="BY15" s="767"/>
      <c r="BZ15" s="767"/>
      <c r="CA15" s="768"/>
      <c r="CB15" s="766" t="s">
        <v>173</v>
      </c>
      <c r="CC15" s="767"/>
      <c r="CD15" s="767"/>
      <c r="CE15" s="767"/>
      <c r="CF15" s="768"/>
    </row>
    <row r="16" spans="1:84" ht="15" customHeight="1" x14ac:dyDescent="0.2">
      <c r="B16" s="8"/>
      <c r="C16" s="9"/>
      <c r="D16" s="34"/>
      <c r="E16" s="34"/>
      <c r="F16" s="34"/>
      <c r="G16" s="3"/>
      <c r="H16" s="743" t="s">
        <v>174</v>
      </c>
      <c r="I16" s="744"/>
      <c r="J16" s="744"/>
      <c r="K16" s="744"/>
      <c r="L16" s="744"/>
      <c r="M16" s="744"/>
      <c r="N16" s="744"/>
      <c r="O16" s="744"/>
      <c r="P16" s="745"/>
      <c r="Q16" s="231">
        <v>0</v>
      </c>
      <c r="R16" s="232">
        <v>8</v>
      </c>
      <c r="S16" s="232">
        <v>0</v>
      </c>
      <c r="T16" s="232">
        <v>0</v>
      </c>
      <c r="U16" s="232">
        <v>0</v>
      </c>
      <c r="V16" s="232">
        <v>0</v>
      </c>
      <c r="W16" s="232">
        <v>0</v>
      </c>
      <c r="X16" s="232">
        <v>0</v>
      </c>
      <c r="Y16" s="232">
        <v>0</v>
      </c>
      <c r="Z16" s="232">
        <v>0</v>
      </c>
      <c r="AA16" s="232">
        <v>0</v>
      </c>
      <c r="AB16" s="232">
        <v>0</v>
      </c>
      <c r="AC16" s="232">
        <v>0</v>
      </c>
      <c r="AD16" s="232">
        <v>0</v>
      </c>
      <c r="AE16" s="232">
        <v>0</v>
      </c>
      <c r="AF16" s="232">
        <v>0</v>
      </c>
      <c r="AG16" s="232">
        <v>0</v>
      </c>
      <c r="AH16" s="232">
        <v>0</v>
      </c>
      <c r="AI16" s="232">
        <v>0</v>
      </c>
      <c r="AJ16" s="232">
        <v>3</v>
      </c>
      <c r="AK16" s="232">
        <v>3</v>
      </c>
      <c r="AL16" s="232">
        <v>3</v>
      </c>
      <c r="AM16" s="232">
        <v>2</v>
      </c>
      <c r="AN16" s="232">
        <v>1</v>
      </c>
      <c r="AO16" s="232">
        <v>0</v>
      </c>
      <c r="AP16" s="232">
        <v>0</v>
      </c>
      <c r="AQ16" s="232">
        <v>5</v>
      </c>
      <c r="AR16" s="232">
        <v>4</v>
      </c>
      <c r="AS16" s="232">
        <v>6</v>
      </c>
      <c r="AT16" s="232">
        <v>1</v>
      </c>
      <c r="AU16" s="232">
        <v>3</v>
      </c>
      <c r="AV16" s="232">
        <v>2</v>
      </c>
      <c r="AW16" s="232">
        <v>1</v>
      </c>
      <c r="AX16" s="232">
        <v>2</v>
      </c>
      <c r="AY16" s="232">
        <v>10</v>
      </c>
      <c r="AZ16" s="232">
        <v>2</v>
      </c>
      <c r="BA16" s="232">
        <v>8</v>
      </c>
      <c r="BB16" s="232">
        <v>1</v>
      </c>
      <c r="BC16" s="232">
        <v>2</v>
      </c>
      <c r="BD16" s="232">
        <v>7</v>
      </c>
      <c r="BE16" s="232">
        <v>5</v>
      </c>
      <c r="BF16" s="232">
        <v>7</v>
      </c>
      <c r="BG16" s="232">
        <v>2</v>
      </c>
      <c r="BH16" s="232">
        <v>14</v>
      </c>
      <c r="BI16" s="232">
        <v>14</v>
      </c>
      <c r="BJ16" s="232">
        <v>2</v>
      </c>
      <c r="BK16" s="232">
        <v>5</v>
      </c>
      <c r="BL16" s="232">
        <v>2</v>
      </c>
      <c r="BM16" s="232">
        <v>7</v>
      </c>
      <c r="BN16" s="232">
        <v>2</v>
      </c>
      <c r="BO16" s="232">
        <v>0</v>
      </c>
      <c r="BP16" s="232">
        <v>6</v>
      </c>
      <c r="BQ16" s="233">
        <v>2</v>
      </c>
      <c r="BR16" s="232">
        <v>2</v>
      </c>
      <c r="BS16" s="232">
        <v>7</v>
      </c>
      <c r="BT16" s="234">
        <v>0</v>
      </c>
      <c r="BU16" s="230"/>
      <c r="BV16" s="230"/>
      <c r="BW16" s="712" t="s">
        <v>175</v>
      </c>
      <c r="BX16" s="712"/>
      <c r="BY16" s="712"/>
      <c r="BZ16" s="712"/>
      <c r="CA16" s="712"/>
      <c r="CB16" s="712" t="s">
        <v>176</v>
      </c>
      <c r="CC16" s="712"/>
      <c r="CD16" s="712"/>
      <c r="CE16" s="712"/>
      <c r="CF16" s="712"/>
    </row>
    <row r="17" spans="2:91" ht="15" customHeight="1" thickBot="1" x14ac:dyDescent="0.25">
      <c r="B17" s="1"/>
      <c r="C17" s="1"/>
      <c r="D17" s="34"/>
      <c r="E17" s="34"/>
      <c r="F17" s="34"/>
      <c r="G17" s="3"/>
      <c r="H17" s="734" t="s">
        <v>177</v>
      </c>
      <c r="I17" s="735"/>
      <c r="J17" s="735"/>
      <c r="K17" s="735"/>
      <c r="L17" s="735"/>
      <c r="M17" s="735"/>
      <c r="N17" s="735"/>
      <c r="O17" s="735"/>
      <c r="P17" s="736"/>
      <c r="Q17" s="142">
        <v>0</v>
      </c>
      <c r="R17" s="139">
        <v>1</v>
      </c>
      <c r="S17" s="139">
        <v>0</v>
      </c>
      <c r="T17" s="139">
        <v>0.5</v>
      </c>
      <c r="U17" s="139">
        <v>0.5</v>
      </c>
      <c r="V17" s="139">
        <v>0.5</v>
      </c>
      <c r="W17" s="139">
        <v>0.5</v>
      </c>
      <c r="X17" s="139">
        <v>1</v>
      </c>
      <c r="Y17" s="139">
        <v>1</v>
      </c>
      <c r="Z17" s="139">
        <v>1</v>
      </c>
      <c r="AA17" s="139">
        <v>1</v>
      </c>
      <c r="AB17" s="139">
        <v>0.5</v>
      </c>
      <c r="AC17" s="139">
        <v>0.5</v>
      </c>
      <c r="AD17" s="139">
        <v>0.8</v>
      </c>
      <c r="AE17" s="139">
        <v>0</v>
      </c>
      <c r="AF17" s="139">
        <v>0</v>
      </c>
      <c r="AG17" s="139">
        <v>0</v>
      </c>
      <c r="AH17" s="139">
        <v>0</v>
      </c>
      <c r="AI17" s="139">
        <v>0</v>
      </c>
      <c r="AJ17" s="139">
        <v>0.6</v>
      </c>
      <c r="AK17" s="139">
        <v>0.6</v>
      </c>
      <c r="AL17" s="139">
        <v>0.6</v>
      </c>
      <c r="AM17" s="139">
        <v>0.6</v>
      </c>
      <c r="AN17" s="139">
        <v>0.6</v>
      </c>
      <c r="AO17" s="139">
        <v>0</v>
      </c>
      <c r="AP17" s="139">
        <v>0</v>
      </c>
      <c r="AQ17" s="139">
        <v>0.6</v>
      </c>
      <c r="AR17" s="139">
        <v>0.6</v>
      </c>
      <c r="AS17" s="139">
        <v>0.6</v>
      </c>
      <c r="AT17" s="139">
        <v>0.6</v>
      </c>
      <c r="AU17" s="139">
        <v>0.5</v>
      </c>
      <c r="AV17" s="143">
        <v>1.3</v>
      </c>
      <c r="AW17" s="139">
        <v>0.6</v>
      </c>
      <c r="AX17" s="139">
        <v>0.6</v>
      </c>
      <c r="AY17" s="139">
        <v>0.6</v>
      </c>
      <c r="AZ17" s="139">
        <v>0.6</v>
      </c>
      <c r="BA17" s="139">
        <v>0.6</v>
      </c>
      <c r="BB17" s="139">
        <v>0.6</v>
      </c>
      <c r="BC17" s="139">
        <v>0.5</v>
      </c>
      <c r="BD17" s="139">
        <v>0.8</v>
      </c>
      <c r="BE17" s="139">
        <v>0.5</v>
      </c>
      <c r="BF17" s="139">
        <v>0.5</v>
      </c>
      <c r="BG17" s="139">
        <v>0.6</v>
      </c>
      <c r="BH17" s="139">
        <v>0.6</v>
      </c>
      <c r="BI17" s="139">
        <v>0.8</v>
      </c>
      <c r="BJ17" s="139">
        <v>0.6</v>
      </c>
      <c r="BK17" s="139">
        <v>0.6</v>
      </c>
      <c r="BL17" s="139">
        <v>0.6</v>
      </c>
      <c r="BM17" s="139">
        <v>0.8</v>
      </c>
      <c r="BN17" s="139">
        <v>0.6</v>
      </c>
      <c r="BO17" s="139">
        <v>0</v>
      </c>
      <c r="BP17" s="139">
        <v>0.9</v>
      </c>
      <c r="BQ17" s="221">
        <v>0.6</v>
      </c>
      <c r="BR17" s="139">
        <v>0.6</v>
      </c>
      <c r="BS17" s="139">
        <v>0.8</v>
      </c>
      <c r="BT17" s="140">
        <v>0</v>
      </c>
      <c r="BU17" s="230"/>
      <c r="BV17" s="230"/>
      <c r="BW17" s="712"/>
      <c r="BX17" s="712"/>
      <c r="BY17" s="712"/>
      <c r="BZ17" s="712"/>
      <c r="CA17" s="712"/>
      <c r="CB17" s="712"/>
      <c r="CC17" s="712"/>
      <c r="CD17" s="712"/>
      <c r="CE17" s="712"/>
      <c r="CF17" s="712"/>
    </row>
    <row r="18" spans="2:91" ht="15" customHeight="1" x14ac:dyDescent="0.2">
      <c r="B18" s="1"/>
      <c r="C18" s="1"/>
      <c r="D18" s="34"/>
      <c r="E18" s="34"/>
      <c r="F18" s="34"/>
      <c r="G18" s="3"/>
      <c r="H18" s="746" t="s">
        <v>178</v>
      </c>
      <c r="I18" s="747"/>
      <c r="J18" s="747"/>
      <c r="K18" s="747"/>
      <c r="L18" s="747"/>
      <c r="M18" s="747"/>
      <c r="N18" s="747"/>
      <c r="O18" s="747"/>
      <c r="P18" s="748"/>
      <c r="Q18" s="141">
        <v>0</v>
      </c>
      <c r="R18" s="124">
        <v>0</v>
      </c>
      <c r="S18" s="124">
        <v>0</v>
      </c>
      <c r="T18" s="124">
        <v>3</v>
      </c>
      <c r="U18" s="124">
        <v>2</v>
      </c>
      <c r="V18" s="124">
        <v>2</v>
      </c>
      <c r="W18" s="124">
        <v>0</v>
      </c>
      <c r="X18" s="124">
        <v>0</v>
      </c>
      <c r="Y18" s="124">
        <v>0</v>
      </c>
      <c r="Z18" s="124">
        <v>0</v>
      </c>
      <c r="AA18" s="124">
        <v>0</v>
      </c>
      <c r="AB18" s="124">
        <v>0</v>
      </c>
      <c r="AC18" s="124">
        <v>0</v>
      </c>
      <c r="AD18" s="124">
        <v>0</v>
      </c>
      <c r="AE18" s="124">
        <v>1</v>
      </c>
      <c r="AF18" s="124">
        <v>1</v>
      </c>
      <c r="AG18" s="124">
        <v>1</v>
      </c>
      <c r="AH18" s="124">
        <v>2</v>
      </c>
      <c r="AI18" s="124">
        <v>0</v>
      </c>
      <c r="AJ18" s="124">
        <v>1</v>
      </c>
      <c r="AK18" s="124">
        <v>1</v>
      </c>
      <c r="AL18" s="124">
        <v>1</v>
      </c>
      <c r="AM18" s="124">
        <v>1</v>
      </c>
      <c r="AN18" s="124">
        <v>1</v>
      </c>
      <c r="AO18" s="124">
        <v>1</v>
      </c>
      <c r="AP18" s="124">
        <v>0</v>
      </c>
      <c r="AQ18" s="124">
        <v>3</v>
      </c>
      <c r="AR18" s="124">
        <v>1</v>
      </c>
      <c r="AS18" s="124">
        <v>4</v>
      </c>
      <c r="AT18" s="124">
        <v>1</v>
      </c>
      <c r="AU18" s="124">
        <v>1</v>
      </c>
      <c r="AV18" s="131">
        <v>2</v>
      </c>
      <c r="AW18" s="124">
        <v>1</v>
      </c>
      <c r="AX18" s="124">
        <v>1</v>
      </c>
      <c r="AY18" s="124">
        <v>10</v>
      </c>
      <c r="AZ18" s="124">
        <v>2</v>
      </c>
      <c r="BA18" s="124">
        <v>4</v>
      </c>
      <c r="BB18" s="124">
        <v>1</v>
      </c>
      <c r="BC18" s="124">
        <v>2</v>
      </c>
      <c r="BD18" s="124">
        <v>3</v>
      </c>
      <c r="BE18" s="124">
        <v>3</v>
      </c>
      <c r="BF18" s="124">
        <v>3</v>
      </c>
      <c r="BG18" s="124">
        <v>1</v>
      </c>
      <c r="BH18" s="124">
        <v>6</v>
      </c>
      <c r="BI18" s="124">
        <v>6</v>
      </c>
      <c r="BJ18" s="124">
        <v>3</v>
      </c>
      <c r="BK18" s="124">
        <v>3</v>
      </c>
      <c r="BL18" s="124">
        <v>2</v>
      </c>
      <c r="BM18" s="124">
        <v>5</v>
      </c>
      <c r="BN18" s="124">
        <v>2</v>
      </c>
      <c r="BO18" s="124">
        <v>1</v>
      </c>
      <c r="BP18" s="124">
        <v>2</v>
      </c>
      <c r="BQ18" s="222">
        <v>2</v>
      </c>
      <c r="BR18" s="124">
        <v>1</v>
      </c>
      <c r="BS18" s="124">
        <v>4</v>
      </c>
      <c r="BT18" s="125">
        <v>1</v>
      </c>
      <c r="BU18" s="230"/>
      <c r="BV18" s="230"/>
      <c r="BW18" s="769" t="s">
        <v>179</v>
      </c>
      <c r="BX18" s="769"/>
      <c r="BY18" s="769"/>
      <c r="BZ18" s="769"/>
      <c r="CA18" s="769"/>
      <c r="CB18" s="769" t="s">
        <v>180</v>
      </c>
      <c r="CC18" s="769"/>
      <c r="CD18" s="769"/>
      <c r="CE18" s="769"/>
      <c r="CF18" s="769"/>
    </row>
    <row r="19" spans="2:91" ht="15" customHeight="1" x14ac:dyDescent="0.2">
      <c r="B19" s="1"/>
      <c r="C19" s="1"/>
      <c r="D19" s="34"/>
      <c r="E19" s="34"/>
      <c r="F19" s="34"/>
      <c r="G19" s="3"/>
      <c r="H19" s="743" t="s">
        <v>181</v>
      </c>
      <c r="I19" s="744"/>
      <c r="J19" s="744"/>
      <c r="K19" s="744"/>
      <c r="L19" s="744"/>
      <c r="M19" s="744"/>
      <c r="N19" s="744"/>
      <c r="O19" s="744"/>
      <c r="P19" s="745"/>
      <c r="Q19" s="235">
        <v>0</v>
      </c>
      <c r="R19" s="236">
        <v>0</v>
      </c>
      <c r="S19" s="236">
        <v>0</v>
      </c>
      <c r="T19" s="236">
        <v>0</v>
      </c>
      <c r="U19" s="236">
        <v>0</v>
      </c>
      <c r="V19" s="236">
        <v>0</v>
      </c>
      <c r="W19" s="236">
        <v>0</v>
      </c>
      <c r="X19" s="236">
        <v>0</v>
      </c>
      <c r="Y19" s="236">
        <v>0</v>
      </c>
      <c r="Z19" s="236">
        <v>0</v>
      </c>
      <c r="AA19" s="236">
        <v>0</v>
      </c>
      <c r="AB19" s="236">
        <v>0</v>
      </c>
      <c r="AC19" s="236">
        <v>0</v>
      </c>
      <c r="AD19" s="236">
        <v>0</v>
      </c>
      <c r="AE19" s="236">
        <v>1</v>
      </c>
      <c r="AF19" s="236">
        <v>1</v>
      </c>
      <c r="AG19" s="236">
        <v>0</v>
      </c>
      <c r="AH19" s="236">
        <v>0</v>
      </c>
      <c r="AI19" s="236">
        <v>0</v>
      </c>
      <c r="AJ19" s="236">
        <v>3</v>
      </c>
      <c r="AK19" s="236">
        <v>3</v>
      </c>
      <c r="AL19" s="236">
        <v>3</v>
      </c>
      <c r="AM19" s="236">
        <v>1</v>
      </c>
      <c r="AN19" s="236">
        <v>1</v>
      </c>
      <c r="AO19" s="236">
        <v>1</v>
      </c>
      <c r="AP19" s="236">
        <v>0</v>
      </c>
      <c r="AQ19" s="236">
        <v>3</v>
      </c>
      <c r="AR19" s="236">
        <v>1</v>
      </c>
      <c r="AS19" s="236">
        <v>6</v>
      </c>
      <c r="AT19" s="236">
        <v>1</v>
      </c>
      <c r="AU19" s="236">
        <v>1</v>
      </c>
      <c r="AV19" s="232">
        <v>2</v>
      </c>
      <c r="AW19" s="236">
        <v>1</v>
      </c>
      <c r="AX19" s="236">
        <v>1</v>
      </c>
      <c r="AY19" s="236">
        <v>10</v>
      </c>
      <c r="AZ19" s="236">
        <v>2</v>
      </c>
      <c r="BA19" s="236">
        <v>4</v>
      </c>
      <c r="BB19" s="236">
        <v>1</v>
      </c>
      <c r="BC19" s="236">
        <v>2</v>
      </c>
      <c r="BD19" s="236">
        <v>3</v>
      </c>
      <c r="BE19" s="236">
        <v>3</v>
      </c>
      <c r="BF19" s="236">
        <v>3</v>
      </c>
      <c r="BG19" s="236">
        <v>1</v>
      </c>
      <c r="BH19" s="236">
        <v>6</v>
      </c>
      <c r="BI19" s="236">
        <v>6</v>
      </c>
      <c r="BJ19" s="236">
        <v>6</v>
      </c>
      <c r="BK19" s="236">
        <v>3</v>
      </c>
      <c r="BL19" s="236">
        <v>2</v>
      </c>
      <c r="BM19" s="236">
        <v>5</v>
      </c>
      <c r="BN19" s="236">
        <v>2</v>
      </c>
      <c r="BO19" s="236">
        <v>1</v>
      </c>
      <c r="BP19" s="236">
        <v>2</v>
      </c>
      <c r="BQ19" s="233">
        <v>5</v>
      </c>
      <c r="BR19" s="236">
        <v>1</v>
      </c>
      <c r="BS19" s="236">
        <v>4</v>
      </c>
      <c r="BT19" s="237">
        <v>1</v>
      </c>
      <c r="BU19" s="230"/>
      <c r="BV19" s="230"/>
      <c r="BW19" s="769"/>
      <c r="BX19" s="769"/>
      <c r="BY19" s="769"/>
      <c r="BZ19" s="769"/>
      <c r="CA19" s="769"/>
      <c r="CB19" s="769"/>
      <c r="CC19" s="769"/>
      <c r="CD19" s="769"/>
      <c r="CE19" s="769"/>
      <c r="CF19" s="769"/>
    </row>
    <row r="20" spans="2:91" ht="15" customHeight="1" thickBot="1" x14ac:dyDescent="0.25">
      <c r="B20" s="1"/>
      <c r="C20" s="1"/>
      <c r="D20" s="34"/>
      <c r="E20" s="34"/>
      <c r="F20" s="34"/>
      <c r="G20" s="3"/>
      <c r="H20" s="716" t="s">
        <v>182</v>
      </c>
      <c r="I20" s="717"/>
      <c r="J20" s="717"/>
      <c r="K20" s="717"/>
      <c r="L20" s="717"/>
      <c r="M20" s="717"/>
      <c r="N20" s="717"/>
      <c r="O20" s="717"/>
      <c r="P20" s="718"/>
      <c r="Q20" s="142">
        <v>0</v>
      </c>
      <c r="R20" s="139">
        <v>0</v>
      </c>
      <c r="S20" s="139">
        <v>0</v>
      </c>
      <c r="T20" s="139">
        <v>0.5</v>
      </c>
      <c r="U20" s="139">
        <v>0.5</v>
      </c>
      <c r="V20" s="139">
        <v>0.5</v>
      </c>
      <c r="W20" s="139">
        <v>0</v>
      </c>
      <c r="X20" s="139">
        <v>0</v>
      </c>
      <c r="Y20" s="139">
        <v>0</v>
      </c>
      <c r="Z20" s="139">
        <v>0</v>
      </c>
      <c r="AA20" s="139">
        <v>0</v>
      </c>
      <c r="AB20" s="139">
        <v>0</v>
      </c>
      <c r="AC20" s="139">
        <v>0</v>
      </c>
      <c r="AD20" s="139">
        <v>0</v>
      </c>
      <c r="AE20" s="139">
        <v>1</v>
      </c>
      <c r="AF20" s="139">
        <v>1</v>
      </c>
      <c r="AG20" s="139">
        <v>1</v>
      </c>
      <c r="AH20" s="139">
        <v>0.6</v>
      </c>
      <c r="AI20" s="139">
        <v>0</v>
      </c>
      <c r="AJ20" s="139">
        <v>0.6</v>
      </c>
      <c r="AK20" s="139">
        <v>0.6</v>
      </c>
      <c r="AL20" s="139">
        <v>0.6</v>
      </c>
      <c r="AM20" s="139">
        <v>0.6</v>
      </c>
      <c r="AN20" s="139">
        <v>0.6</v>
      </c>
      <c r="AO20" s="139">
        <v>0.6</v>
      </c>
      <c r="AP20" s="139">
        <v>0</v>
      </c>
      <c r="AQ20" s="139">
        <v>0.6</v>
      </c>
      <c r="AR20" s="139">
        <v>0.6</v>
      </c>
      <c r="AS20" s="139">
        <v>0.6</v>
      </c>
      <c r="AT20" s="139">
        <v>0.6</v>
      </c>
      <c r="AU20" s="139">
        <v>0.5</v>
      </c>
      <c r="AV20" s="139">
        <v>1.3</v>
      </c>
      <c r="AW20" s="139">
        <v>0.6</v>
      </c>
      <c r="AX20" s="139">
        <v>0.6</v>
      </c>
      <c r="AY20" s="139">
        <v>0.6</v>
      </c>
      <c r="AZ20" s="139">
        <v>0.6</v>
      </c>
      <c r="BA20" s="139">
        <v>0.6</v>
      </c>
      <c r="BB20" s="139">
        <v>0.6</v>
      </c>
      <c r="BC20" s="139">
        <v>0.5</v>
      </c>
      <c r="BD20" s="139">
        <v>0.8</v>
      </c>
      <c r="BE20" s="139">
        <v>0.5</v>
      </c>
      <c r="BF20" s="139">
        <v>0.5</v>
      </c>
      <c r="BG20" s="139">
        <v>0.6</v>
      </c>
      <c r="BH20" s="139">
        <v>0.6</v>
      </c>
      <c r="BI20" s="139">
        <v>0.8</v>
      </c>
      <c r="BJ20" s="139">
        <v>0.6</v>
      </c>
      <c r="BK20" s="139">
        <v>0.6</v>
      </c>
      <c r="BL20" s="139">
        <v>0.6</v>
      </c>
      <c r="BM20" s="139">
        <v>0.8</v>
      </c>
      <c r="BN20" s="139">
        <v>0.6</v>
      </c>
      <c r="BO20" s="139">
        <v>0.6</v>
      </c>
      <c r="BP20" s="139">
        <v>0.9</v>
      </c>
      <c r="BQ20" s="221">
        <v>0.6</v>
      </c>
      <c r="BR20" s="139">
        <v>0.6</v>
      </c>
      <c r="BS20" s="139">
        <v>0.8</v>
      </c>
      <c r="BT20" s="140">
        <v>0.5</v>
      </c>
      <c r="BU20" s="238"/>
      <c r="BV20" s="238"/>
      <c r="BW20" s="769" t="s">
        <v>183</v>
      </c>
      <c r="BX20" s="769"/>
      <c r="BY20" s="769"/>
      <c r="BZ20" s="769"/>
      <c r="CA20" s="769"/>
      <c r="CB20" s="769" t="s">
        <v>184</v>
      </c>
      <c r="CC20" s="769"/>
      <c r="CD20" s="769"/>
      <c r="CE20" s="769"/>
      <c r="CF20" s="769"/>
    </row>
    <row r="21" spans="2:91" ht="15" customHeight="1" x14ac:dyDescent="0.2">
      <c r="B21" s="12"/>
      <c r="C21" s="12"/>
      <c r="D21" s="34"/>
      <c r="E21" s="34"/>
      <c r="F21" s="34"/>
      <c r="G21" s="3"/>
      <c r="H21" s="722" t="s">
        <v>185</v>
      </c>
      <c r="I21" s="723"/>
      <c r="J21" s="723"/>
      <c r="K21" s="723"/>
      <c r="L21" s="723"/>
      <c r="M21" s="723"/>
      <c r="N21" s="723"/>
      <c r="O21" s="723"/>
      <c r="P21" s="724"/>
      <c r="Q21" s="240">
        <f>Q17*(MAX(Q15:Q16)*30/Q14)</f>
        <v>0</v>
      </c>
      <c r="R21" s="241">
        <f t="shared" ref="R21:BP21" si="0">R17*(MAX(R15:R16)*30/R14)</f>
        <v>4</v>
      </c>
      <c r="S21" s="241">
        <f t="shared" si="0"/>
        <v>0</v>
      </c>
      <c r="T21" s="241">
        <f t="shared" si="0"/>
        <v>0.25</v>
      </c>
      <c r="U21" s="241">
        <f t="shared" si="0"/>
        <v>8.3333333333333329E-2</v>
      </c>
      <c r="V21" s="241">
        <f t="shared" si="0"/>
        <v>8.3333333333333329E-2</v>
      </c>
      <c r="W21" s="241">
        <f t="shared" si="0"/>
        <v>0.33333333333333331</v>
      </c>
      <c r="X21" s="241">
        <f t="shared" si="0"/>
        <v>0.16438356164383561</v>
      </c>
      <c r="Y21" s="241">
        <f t="shared" si="0"/>
        <v>0.16438356164383561</v>
      </c>
      <c r="Z21" s="241">
        <f t="shared" si="0"/>
        <v>0.16438356164383561</v>
      </c>
      <c r="AA21" s="241">
        <f t="shared" si="0"/>
        <v>0.16438356164383561</v>
      </c>
      <c r="AB21" s="241">
        <f t="shared" si="0"/>
        <v>0.16666666666666666</v>
      </c>
      <c r="AC21" s="241">
        <f t="shared" si="0"/>
        <v>0.16666666666666666</v>
      </c>
      <c r="AD21" s="241">
        <f t="shared" si="0"/>
        <v>0.26666666666666666</v>
      </c>
      <c r="AE21" s="241">
        <f t="shared" si="0"/>
        <v>0</v>
      </c>
      <c r="AF21" s="241">
        <f t="shared" si="0"/>
        <v>0</v>
      </c>
      <c r="AG21" s="241">
        <f t="shared" si="0"/>
        <v>0</v>
      </c>
      <c r="AH21" s="241">
        <f t="shared" si="0"/>
        <v>0</v>
      </c>
      <c r="AI21" s="241">
        <f t="shared" ref="AI21" si="1">AI17*(MAX(AI15:AI16)*30/AI14)</f>
        <v>0</v>
      </c>
      <c r="AJ21" s="241">
        <f t="shared" si="0"/>
        <v>0.19999999999999998</v>
      </c>
      <c r="AK21" s="241">
        <f t="shared" si="0"/>
        <v>0.19999999999999998</v>
      </c>
      <c r="AL21" s="241">
        <f t="shared" si="0"/>
        <v>0.19999999999999998</v>
      </c>
      <c r="AM21" s="241">
        <f t="shared" si="0"/>
        <v>9.8630136986301367E-2</v>
      </c>
      <c r="AN21" s="241">
        <f t="shared" si="0"/>
        <v>4.9315068493150684E-2</v>
      </c>
      <c r="AO21" s="241">
        <f t="shared" si="0"/>
        <v>0</v>
      </c>
      <c r="AP21" s="241">
        <f t="shared" si="0"/>
        <v>0</v>
      </c>
      <c r="AQ21" s="241">
        <f t="shared" si="0"/>
        <v>0.24657534246575341</v>
      </c>
      <c r="AR21" s="241">
        <f t="shared" ref="AR21" si="2">AR17*(MAX(AR15:AR16)*30/AR14)</f>
        <v>0.19726027397260273</v>
      </c>
      <c r="AS21" s="241">
        <f t="shared" si="0"/>
        <v>0.29589041095890406</v>
      </c>
      <c r="AT21" s="241">
        <f t="shared" si="0"/>
        <v>4.9315068493150684E-2</v>
      </c>
      <c r="AU21" s="241">
        <f t="shared" si="0"/>
        <v>0.12328767123287671</v>
      </c>
      <c r="AV21" s="241">
        <f t="shared" si="0"/>
        <v>0.21369863013698628</v>
      </c>
      <c r="AW21" s="241">
        <f t="shared" ref="AW21" si="3">AW17*(MAX(AW15:AW16)*30/AW14)</f>
        <v>4.9315068493150684E-2</v>
      </c>
      <c r="AX21" s="241">
        <f t="shared" ref="AX21" si="4">AX17*(MAX(AX15:AX16)*30/AX14)</f>
        <v>9.8630136986301367E-2</v>
      </c>
      <c r="AY21" s="241">
        <f t="shared" si="0"/>
        <v>0.49315068493150682</v>
      </c>
      <c r="AZ21" s="241">
        <f t="shared" si="0"/>
        <v>9.8630136986301367E-2</v>
      </c>
      <c r="BA21" s="241">
        <f t="shared" si="0"/>
        <v>0.39452054794520547</v>
      </c>
      <c r="BB21" s="241">
        <f t="shared" si="0"/>
        <v>4.9315068493150684E-2</v>
      </c>
      <c r="BC21" s="241">
        <f t="shared" si="0"/>
        <v>8.2191780821917804E-2</v>
      </c>
      <c r="BD21" s="241">
        <f t="shared" si="0"/>
        <v>1.8666666666666669</v>
      </c>
      <c r="BE21" s="241">
        <f t="shared" si="0"/>
        <v>0.41666666666666669</v>
      </c>
      <c r="BF21" s="241">
        <f t="shared" si="0"/>
        <v>1.1666666666666667</v>
      </c>
      <c r="BG21" s="241">
        <f t="shared" si="0"/>
        <v>0.39999999999999997</v>
      </c>
      <c r="BH21" s="241">
        <f t="shared" si="0"/>
        <v>0.69041095890410953</v>
      </c>
      <c r="BI21" s="241">
        <f t="shared" si="0"/>
        <v>1.8666666666666669</v>
      </c>
      <c r="BJ21" s="241">
        <f t="shared" si="0"/>
        <v>0.5</v>
      </c>
      <c r="BK21" s="241">
        <f t="shared" si="0"/>
        <v>0.24657534246575341</v>
      </c>
      <c r="BL21" s="241">
        <f t="shared" si="0"/>
        <v>9.8630136986301367E-2</v>
      </c>
      <c r="BM21" s="241">
        <f t="shared" si="0"/>
        <v>0.46027397260273972</v>
      </c>
      <c r="BN21" s="241">
        <f t="shared" si="0"/>
        <v>9.8630136986301367E-2</v>
      </c>
      <c r="BO21" s="241">
        <f t="shared" si="0"/>
        <v>0</v>
      </c>
      <c r="BP21" s="241">
        <f t="shared" si="0"/>
        <v>0.9</v>
      </c>
      <c r="BQ21" s="242">
        <f t="shared" ref="BQ21" si="5">BQ17*(MAX(BQ15:BQ16)*30/BQ14)</f>
        <v>9.8630136986301367E-2</v>
      </c>
      <c r="BR21" s="241">
        <f t="shared" ref="BR21" si="6">BR17*(MAX(BR15:BR16)*30/BR14)</f>
        <v>9.8630136986301367E-2</v>
      </c>
      <c r="BS21" s="241">
        <f t="shared" ref="BS21" si="7">BS17*(MAX(BS15:BS16)*30/BS14)</f>
        <v>0.93333333333333346</v>
      </c>
      <c r="BT21" s="243">
        <f>BT17*(MAX(BT15:BT16)*30/BT14)</f>
        <v>0</v>
      </c>
      <c r="BU21" s="136">
        <f>SUM(Q21:BT21)</f>
        <v>18.989041095890407</v>
      </c>
      <c r="BV21" s="375"/>
      <c r="BW21" s="769"/>
      <c r="BX21" s="769"/>
      <c r="BY21" s="769"/>
      <c r="BZ21" s="769"/>
      <c r="CA21" s="769"/>
      <c r="CB21" s="769"/>
      <c r="CC21" s="769"/>
      <c r="CD21" s="769"/>
      <c r="CE21" s="769"/>
      <c r="CF21" s="769"/>
    </row>
    <row r="22" spans="2:91" ht="15" customHeight="1" thickBot="1" x14ac:dyDescent="0.25">
      <c r="B22" s="13"/>
      <c r="C22" s="13"/>
      <c r="D22" s="34"/>
      <c r="E22" s="34"/>
      <c r="F22" s="34"/>
      <c r="G22" s="3"/>
      <c r="H22" s="734" t="s">
        <v>186</v>
      </c>
      <c r="I22" s="735"/>
      <c r="J22" s="735"/>
      <c r="K22" s="735"/>
      <c r="L22" s="735"/>
      <c r="M22" s="735"/>
      <c r="N22" s="735"/>
      <c r="O22" s="735"/>
      <c r="P22" s="736"/>
      <c r="Q22" s="138">
        <f>Q20*(MAX(Q18:Q19)*30/Q14)</f>
        <v>0</v>
      </c>
      <c r="R22" s="139">
        <f t="shared" ref="R22:BP22" si="8">R20*(MAX(R18:R19)*30/R14)</f>
        <v>0</v>
      </c>
      <c r="S22" s="139">
        <f t="shared" si="8"/>
        <v>0</v>
      </c>
      <c r="T22" s="139">
        <f t="shared" si="8"/>
        <v>0.25</v>
      </c>
      <c r="U22" s="139">
        <f t="shared" si="8"/>
        <v>0.16666666666666666</v>
      </c>
      <c r="V22" s="139">
        <f t="shared" si="8"/>
        <v>0.16666666666666666</v>
      </c>
      <c r="W22" s="139">
        <f t="shared" si="8"/>
        <v>0</v>
      </c>
      <c r="X22" s="139">
        <f t="shared" si="8"/>
        <v>0</v>
      </c>
      <c r="Y22" s="139">
        <f t="shared" si="8"/>
        <v>0</v>
      </c>
      <c r="Z22" s="139">
        <f t="shared" si="8"/>
        <v>0</v>
      </c>
      <c r="AA22" s="139">
        <f t="shared" si="8"/>
        <v>0</v>
      </c>
      <c r="AB22" s="139">
        <f t="shared" si="8"/>
        <v>0</v>
      </c>
      <c r="AC22" s="139">
        <f t="shared" si="8"/>
        <v>0</v>
      </c>
      <c r="AD22" s="139">
        <f t="shared" si="8"/>
        <v>0</v>
      </c>
      <c r="AE22" s="139">
        <f t="shared" si="8"/>
        <v>0.14084507042253522</v>
      </c>
      <c r="AF22" s="139">
        <f t="shared" si="8"/>
        <v>7.575757575757576E-2</v>
      </c>
      <c r="AG22" s="139">
        <f t="shared" si="8"/>
        <v>7.575757575757576E-2</v>
      </c>
      <c r="AH22" s="139">
        <f>AH20*(MAX(AH18:AH19)*30/AH14)</f>
        <v>9.8630136986301367E-2</v>
      </c>
      <c r="AI22" s="139">
        <f>AI20*(MAX(AI18:AI19)*30/AI14)</f>
        <v>0</v>
      </c>
      <c r="AJ22" s="139">
        <f t="shared" si="8"/>
        <v>0.19999999999999998</v>
      </c>
      <c r="AK22" s="139">
        <f t="shared" si="8"/>
        <v>0.19999999999999998</v>
      </c>
      <c r="AL22" s="139">
        <f t="shared" si="8"/>
        <v>0.19999999999999998</v>
      </c>
      <c r="AM22" s="139">
        <f t="shared" si="8"/>
        <v>4.9315068493150684E-2</v>
      </c>
      <c r="AN22" s="139">
        <f t="shared" si="8"/>
        <v>4.9315068493150684E-2</v>
      </c>
      <c r="AO22" s="139">
        <f t="shared" si="8"/>
        <v>4.9315068493150684E-2</v>
      </c>
      <c r="AP22" s="139">
        <f t="shared" si="8"/>
        <v>0</v>
      </c>
      <c r="AQ22" s="139">
        <f t="shared" si="8"/>
        <v>0.14794520547945203</v>
      </c>
      <c r="AR22" s="139">
        <f t="shared" ref="AR22" si="9">AR20*(MAX(AR18:AR19)*30/AR14)</f>
        <v>4.9315068493150684E-2</v>
      </c>
      <c r="AS22" s="139">
        <f t="shared" si="8"/>
        <v>0.29589041095890406</v>
      </c>
      <c r="AT22" s="139">
        <f t="shared" si="8"/>
        <v>4.9315068493150684E-2</v>
      </c>
      <c r="AU22" s="139">
        <f t="shared" si="8"/>
        <v>4.1095890410958902E-2</v>
      </c>
      <c r="AV22" s="139">
        <f t="shared" si="8"/>
        <v>0.21369863013698628</v>
      </c>
      <c r="AW22" s="139">
        <f t="shared" ref="AW22" si="10">AW20*(MAX(AW18:AW19)*30/AW14)</f>
        <v>4.9315068493150684E-2</v>
      </c>
      <c r="AX22" s="139">
        <f t="shared" ref="AX22" si="11">AX20*(MAX(AX18:AX19)*30/AX14)</f>
        <v>4.9315068493150684E-2</v>
      </c>
      <c r="AY22" s="139">
        <f t="shared" si="8"/>
        <v>0.49315068493150682</v>
      </c>
      <c r="AZ22" s="139">
        <f t="shared" si="8"/>
        <v>9.8630136986301367E-2</v>
      </c>
      <c r="BA22" s="139">
        <f t="shared" si="8"/>
        <v>0.19726027397260273</v>
      </c>
      <c r="BB22" s="139">
        <f t="shared" si="8"/>
        <v>4.9315068493150684E-2</v>
      </c>
      <c r="BC22" s="139">
        <f t="shared" si="8"/>
        <v>8.2191780821917804E-2</v>
      </c>
      <c r="BD22" s="139">
        <f t="shared" si="8"/>
        <v>0.8</v>
      </c>
      <c r="BE22" s="139">
        <f t="shared" si="8"/>
        <v>0.25</v>
      </c>
      <c r="BF22" s="139">
        <f t="shared" si="8"/>
        <v>0.5</v>
      </c>
      <c r="BG22" s="139">
        <f t="shared" si="8"/>
        <v>0.19999999999999998</v>
      </c>
      <c r="BH22" s="139">
        <f t="shared" si="8"/>
        <v>0.29589041095890406</v>
      </c>
      <c r="BI22" s="139">
        <f t="shared" si="8"/>
        <v>0.8</v>
      </c>
      <c r="BJ22" s="139">
        <f t="shared" si="8"/>
        <v>0.6</v>
      </c>
      <c r="BK22" s="139">
        <f t="shared" si="8"/>
        <v>0.14794520547945203</v>
      </c>
      <c r="BL22" s="139">
        <f t="shared" si="8"/>
        <v>9.8630136986301367E-2</v>
      </c>
      <c r="BM22" s="139">
        <f t="shared" si="8"/>
        <v>0.32876712328767121</v>
      </c>
      <c r="BN22" s="139">
        <f t="shared" si="8"/>
        <v>9.8630136986301367E-2</v>
      </c>
      <c r="BO22" s="139">
        <f t="shared" si="8"/>
        <v>4.9315068493150684E-2</v>
      </c>
      <c r="BP22" s="139">
        <f t="shared" si="8"/>
        <v>0.3</v>
      </c>
      <c r="BQ22" s="221">
        <f t="shared" ref="BQ22" si="12">BQ20*(MAX(BQ18:BQ19)*30/BQ14)</f>
        <v>0.24657534246575341</v>
      </c>
      <c r="BR22" s="139">
        <f t="shared" ref="BR22" si="13">BR20*(MAX(BR18:BR19)*30/BR14)</f>
        <v>4.9315068493150684E-2</v>
      </c>
      <c r="BS22" s="139">
        <f t="shared" ref="BS22" si="14">BS20*(MAX(BS18:BS19)*30/BS14)</f>
        <v>0.53333333333333333</v>
      </c>
      <c r="BT22" s="244">
        <f>BT20*(MAX(BT18:BT19)*30/BT14)</f>
        <v>4.1095890410958902E-2</v>
      </c>
      <c r="BU22" s="137">
        <f>SUM(Q22:BT22)</f>
        <v>8.8782049707961352</v>
      </c>
      <c r="BV22" s="375"/>
      <c r="BW22" s="769" t="s">
        <v>187</v>
      </c>
      <c r="BX22" s="769"/>
      <c r="BY22" s="769"/>
      <c r="BZ22" s="769"/>
      <c r="CA22" s="769"/>
      <c r="CB22" s="769" t="s">
        <v>188</v>
      </c>
      <c r="CC22" s="769"/>
      <c r="CD22" s="769"/>
      <c r="CE22" s="769"/>
      <c r="CF22" s="769"/>
    </row>
    <row r="23" spans="2:91" ht="15" customHeight="1" thickBot="1" x14ac:dyDescent="0.25">
      <c r="B23" s="14"/>
      <c r="C23" s="14"/>
      <c r="D23" s="34"/>
      <c r="E23" s="34"/>
      <c r="F23" s="34"/>
      <c r="G23" s="3"/>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45" t="s">
        <v>204</v>
      </c>
      <c r="BU23" s="135">
        <f>SUM(BU21:BU22)</f>
        <v>27.86724606668654</v>
      </c>
      <c r="BV23" s="376"/>
      <c r="BW23" s="769"/>
      <c r="BX23" s="769"/>
      <c r="BY23" s="769"/>
      <c r="BZ23" s="769"/>
      <c r="CA23" s="769"/>
      <c r="CB23" s="769"/>
      <c r="CC23" s="769"/>
      <c r="CD23" s="769"/>
      <c r="CE23" s="769"/>
      <c r="CF23" s="769"/>
      <c r="CL23" s="35"/>
      <c r="CM23" s="36"/>
    </row>
    <row r="24" spans="2:91" ht="15" customHeight="1" thickBot="1" x14ac:dyDescent="0.25">
      <c r="B24" s="14"/>
      <c r="C24" s="14"/>
      <c r="D24" s="34"/>
      <c r="E24" s="34"/>
      <c r="F24" s="34"/>
      <c r="G24" s="3"/>
      <c r="H24" s="230"/>
      <c r="I24" s="230"/>
      <c r="J24" s="230"/>
      <c r="K24" s="230"/>
      <c r="L24" s="230"/>
      <c r="M24" s="230"/>
      <c r="N24" s="230"/>
      <c r="O24" s="230"/>
      <c r="P24" s="230"/>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30"/>
      <c r="AN24" s="230"/>
      <c r="AO24" s="34"/>
      <c r="AP24" s="230"/>
      <c r="AQ24" s="246"/>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47" t="s">
        <v>190</v>
      </c>
      <c r="BU24" s="248">
        <f>BU22/BU23</f>
        <v>0.31858924809256434</v>
      </c>
      <c r="BV24" s="377"/>
      <c r="BW24" s="239"/>
      <c r="BX24" s="230"/>
      <c r="CL24" s="35"/>
      <c r="CM24" s="36"/>
    </row>
    <row r="25" spans="2:91" ht="15.75" customHeight="1" x14ac:dyDescent="0.2">
      <c r="B25" s="14"/>
      <c r="C25" s="14"/>
      <c r="D25" s="34"/>
      <c r="E25" s="34"/>
      <c r="F25" s="34"/>
      <c r="G25" s="3"/>
      <c r="H25" s="3"/>
      <c r="I25" s="3"/>
      <c r="J25" s="3"/>
      <c r="K25" s="3"/>
      <c r="L25" s="3"/>
      <c r="M25" s="3"/>
      <c r="N25" s="3"/>
      <c r="O25" s="3"/>
      <c r="P25" s="3"/>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Q25" s="132"/>
      <c r="BW25" s="230"/>
      <c r="BX25" s="230"/>
      <c r="CL25" s="35"/>
      <c r="CM25" s="36"/>
    </row>
    <row r="26" spans="2:91" ht="15.75" customHeight="1" x14ac:dyDescent="0.2">
      <c r="B26" s="14"/>
      <c r="C26" s="14"/>
      <c r="D26" s="34"/>
      <c r="E26" s="34"/>
      <c r="F26" s="34"/>
      <c r="G26" s="3"/>
      <c r="H26" s="3"/>
      <c r="I26" s="3"/>
      <c r="J26" s="3"/>
      <c r="K26" s="3"/>
      <c r="L26" s="3"/>
      <c r="M26" s="3"/>
      <c r="N26" s="3"/>
      <c r="O26" s="3"/>
      <c r="P26" s="3"/>
      <c r="BU26" s="46"/>
      <c r="BV26" s="46"/>
      <c r="BW26" s="230"/>
      <c r="BX26" s="230"/>
      <c r="CL26" s="37"/>
      <c r="CM26" s="36"/>
    </row>
    <row r="27" spans="2:91" ht="15.75" customHeight="1" x14ac:dyDescent="0.2">
      <c r="B27" s="14"/>
      <c r="C27" s="15"/>
      <c r="D27" s="34"/>
      <c r="E27" s="34"/>
      <c r="F27" s="34"/>
      <c r="G27" s="3"/>
      <c r="H27" s="3"/>
      <c r="I27" s="3"/>
      <c r="J27" s="3"/>
      <c r="K27" s="3"/>
      <c r="L27" s="3"/>
      <c r="M27" s="3"/>
      <c r="N27" s="3"/>
      <c r="O27" s="3"/>
      <c r="P27" s="3"/>
      <c r="CL27" s="35"/>
      <c r="CM27" s="36"/>
    </row>
    <row r="28" spans="2:91" ht="15.75" customHeight="1" x14ac:dyDescent="0.2">
      <c r="B28" s="14"/>
      <c r="C28" s="15"/>
      <c r="D28" s="34"/>
      <c r="E28" s="34"/>
      <c r="F28" s="34"/>
      <c r="G28" s="3"/>
      <c r="H28" s="3"/>
      <c r="I28" s="3"/>
      <c r="J28" s="3"/>
      <c r="K28" s="3"/>
      <c r="L28" s="3"/>
      <c r="M28" s="3"/>
      <c r="N28" s="3"/>
      <c r="O28" s="3"/>
      <c r="P28" s="3"/>
      <c r="CL28" s="35"/>
      <c r="CM28" s="36"/>
    </row>
    <row r="29" spans="2:91" ht="15.75" customHeight="1" x14ac:dyDescent="0.2">
      <c r="B29" s="14"/>
      <c r="C29" s="15"/>
      <c r="D29" s="34"/>
      <c r="E29" s="34"/>
      <c r="F29" s="34"/>
      <c r="G29" s="3"/>
      <c r="H29" s="3"/>
      <c r="I29" s="3"/>
      <c r="J29" s="3"/>
      <c r="K29" s="3"/>
      <c r="L29" s="3"/>
      <c r="M29" s="3"/>
      <c r="N29" s="3"/>
      <c r="O29" s="3"/>
      <c r="P29" s="3"/>
    </row>
    <row r="30" spans="2:91" ht="15.75" customHeight="1" x14ac:dyDescent="0.2">
      <c r="B30" s="14"/>
      <c r="C30" s="15"/>
      <c r="D30" s="34"/>
      <c r="E30" s="34"/>
      <c r="F30" s="34"/>
      <c r="G30" s="3"/>
      <c r="H30" s="3"/>
      <c r="I30" s="3"/>
      <c r="J30" s="3"/>
      <c r="K30" s="3"/>
      <c r="L30" s="3"/>
      <c r="M30" s="3"/>
      <c r="N30" s="3"/>
      <c r="O30" s="3"/>
      <c r="P30" s="3"/>
    </row>
    <row r="31" spans="2:91" ht="15.75" customHeight="1" x14ac:dyDescent="0.2">
      <c r="B31" s="14"/>
      <c r="C31" s="15"/>
      <c r="D31" s="34"/>
      <c r="E31" s="34"/>
      <c r="F31" s="34"/>
      <c r="G31" s="3"/>
      <c r="H31" s="3"/>
      <c r="I31" s="3"/>
      <c r="J31" s="3"/>
      <c r="K31" s="3"/>
      <c r="L31" s="3"/>
      <c r="M31" s="3"/>
      <c r="N31" s="3"/>
      <c r="O31" s="3"/>
      <c r="P31" s="3"/>
    </row>
    <row r="32" spans="2:91" ht="15.75" customHeight="1" x14ac:dyDescent="0.2">
      <c r="B32" s="11"/>
      <c r="C32" s="11"/>
      <c r="D32" s="34"/>
      <c r="E32" s="34"/>
      <c r="F32" s="3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O32" s="3"/>
      <c r="AQ32" s="3"/>
    </row>
    <row r="33" spans="2:43" ht="15.75" customHeight="1" x14ac:dyDescent="0.2">
      <c r="B33" s="11"/>
      <c r="C33" s="11"/>
      <c r="D33" s="34"/>
      <c r="E33" s="34"/>
      <c r="F33" s="3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O33" s="3"/>
      <c r="AQ33" s="3"/>
    </row>
    <row r="34" spans="2:43" ht="15.75" customHeight="1" x14ac:dyDescent="0.2">
      <c r="B34" s="11"/>
      <c r="C34" s="11"/>
      <c r="D34" s="34"/>
      <c r="E34" s="34"/>
      <c r="F34" s="34"/>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O34" s="3"/>
      <c r="AQ34" s="3"/>
    </row>
    <row r="35" spans="2:43" ht="15.75" customHeight="1" x14ac:dyDescent="0.2">
      <c r="B35" s="11"/>
      <c r="C35" s="11"/>
      <c r="D35" s="34"/>
      <c r="E35" s="34"/>
      <c r="F35" s="34"/>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O35" s="3"/>
      <c r="AQ35" s="3"/>
    </row>
    <row r="36" spans="2:43" ht="15.75" customHeight="1" x14ac:dyDescent="0.2">
      <c r="B36" s="11"/>
      <c r="C36" s="11"/>
      <c r="D36" s="34"/>
      <c r="E36" s="34"/>
      <c r="F36" s="34"/>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O36" s="3"/>
      <c r="AQ36" s="3"/>
    </row>
    <row r="37" spans="2:43" ht="15.75" customHeight="1" x14ac:dyDescent="0.2">
      <c r="B37" s="11"/>
      <c r="C37" s="11"/>
      <c r="D37" s="34"/>
      <c r="E37" s="34"/>
      <c r="F37" s="34"/>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O37" s="3"/>
      <c r="AQ37" s="3"/>
    </row>
    <row r="38" spans="2:43" ht="15.75" customHeight="1" x14ac:dyDescent="0.2">
      <c r="B38" s="11"/>
      <c r="C38" s="11"/>
      <c r="D38" s="34"/>
      <c r="E38" s="34"/>
      <c r="F38" s="34"/>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O38" s="3"/>
      <c r="AQ38" s="3"/>
    </row>
    <row r="39" spans="2:43" ht="15.75" customHeight="1" x14ac:dyDescent="0.2">
      <c r="B39" s="11"/>
      <c r="C39" s="11"/>
      <c r="D39" s="34"/>
      <c r="E39" s="34"/>
      <c r="F39" s="34"/>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O39" s="3"/>
      <c r="AQ39" s="3"/>
    </row>
    <row r="40" spans="2:43" ht="15.75" customHeight="1" x14ac:dyDescent="0.2">
      <c r="B40" s="11"/>
      <c r="C40" s="11"/>
      <c r="D40" s="34"/>
      <c r="E40" s="34"/>
      <c r="F40" s="34"/>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O40" s="3"/>
      <c r="AQ40" s="3"/>
    </row>
    <row r="41" spans="2:43" ht="15.75" customHeight="1" x14ac:dyDescent="0.2">
      <c r="B41" s="11"/>
      <c r="C41" s="11"/>
      <c r="D41" s="34"/>
      <c r="E41" s="34"/>
      <c r="F41" s="34"/>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O41" s="3"/>
      <c r="AQ41" s="3"/>
    </row>
    <row r="42" spans="2:43" ht="15.75" customHeight="1" x14ac:dyDescent="0.2">
      <c r="B42" s="11"/>
      <c r="C42" s="11"/>
      <c r="D42" s="34"/>
      <c r="E42" s="34"/>
      <c r="F42" s="3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O42" s="3"/>
      <c r="AQ42" s="3"/>
    </row>
    <row r="43" spans="2:43" ht="15.75" customHeight="1" x14ac:dyDescent="0.2">
      <c r="B43" s="11"/>
      <c r="C43" s="11"/>
      <c r="D43" s="34"/>
      <c r="E43" s="34"/>
      <c r="F43" s="34"/>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O43" s="3"/>
      <c r="AQ43" s="3"/>
    </row>
    <row r="44" spans="2:43" ht="15.75" customHeight="1" x14ac:dyDescent="0.2">
      <c r="B44" s="11"/>
      <c r="C44" s="11"/>
      <c r="D44" s="34"/>
      <c r="E44" s="34"/>
      <c r="F44" s="34"/>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O44" s="3"/>
      <c r="AQ44" s="3"/>
    </row>
    <row r="45" spans="2:43" ht="15.75" customHeight="1" x14ac:dyDescent="0.2">
      <c r="B45" s="11"/>
      <c r="C45" s="11"/>
      <c r="D45" s="34"/>
      <c r="E45" s="34"/>
      <c r="F45" s="3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O45" s="3"/>
      <c r="AQ45" s="3"/>
    </row>
    <row r="46" spans="2:43" ht="15.75" customHeight="1" x14ac:dyDescent="0.2">
      <c r="B46" s="11"/>
      <c r="C46" s="11"/>
      <c r="D46" s="34"/>
      <c r="E46" s="34"/>
      <c r="F46" s="34"/>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O46" s="3"/>
      <c r="AQ46" s="3"/>
    </row>
    <row r="47" spans="2:43" ht="15.75" customHeight="1" x14ac:dyDescent="0.2">
      <c r="B47" s="11"/>
      <c r="C47" s="11"/>
      <c r="D47" s="34"/>
      <c r="E47" s="34"/>
      <c r="F47" s="34"/>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O47" s="3"/>
      <c r="AQ47" s="3"/>
    </row>
    <row r="48" spans="2:43" ht="15.75" customHeight="1" x14ac:dyDescent="0.2">
      <c r="B48" s="14"/>
      <c r="C48" s="15"/>
      <c r="D48" s="34"/>
      <c r="E48" s="34"/>
      <c r="F48" s="34"/>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O48" s="3"/>
      <c r="AQ48" s="3"/>
    </row>
    <row r="49" spans="2:43" ht="15.75" customHeight="1" x14ac:dyDescent="0.2">
      <c r="B49" s="11"/>
      <c r="C49" s="11"/>
      <c r="D49" s="34"/>
      <c r="E49" s="34"/>
      <c r="F49" s="3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O49" s="3"/>
      <c r="AQ49" s="3"/>
    </row>
    <row r="50" spans="2:43" ht="15.75" customHeight="1" x14ac:dyDescent="0.2">
      <c r="B50" s="11"/>
      <c r="C50" s="11"/>
      <c r="D50" s="34"/>
      <c r="E50" s="34"/>
      <c r="F50" s="3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O50" s="3"/>
      <c r="AQ50" s="3"/>
    </row>
    <row r="51" spans="2:43" ht="15.75" customHeight="1" x14ac:dyDescent="0.2">
      <c r="B51" s="11"/>
      <c r="C51" s="11"/>
      <c r="D51" s="34"/>
      <c r="E51" s="34"/>
      <c r="F51" s="3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O51" s="3"/>
      <c r="AQ51" s="3"/>
    </row>
    <row r="52" spans="2:43" ht="15.75" customHeight="1" x14ac:dyDescent="0.2">
      <c r="B52" s="11"/>
      <c r="C52" s="11"/>
      <c r="D52" s="34"/>
      <c r="E52" s="34"/>
      <c r="F52" s="3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O52" s="3"/>
      <c r="AQ52" s="3"/>
    </row>
    <row r="53" spans="2:43" ht="15.75" customHeight="1" x14ac:dyDescent="0.2">
      <c r="B53" s="11"/>
      <c r="C53" s="11"/>
      <c r="D53" s="34"/>
      <c r="E53" s="34"/>
      <c r="F53" s="3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O53" s="3"/>
      <c r="AQ53" s="3"/>
    </row>
    <row r="54" spans="2:43" ht="15.75" customHeight="1" x14ac:dyDescent="0.2">
      <c r="B54" s="14"/>
      <c r="C54" s="15"/>
      <c r="D54" s="34"/>
      <c r="E54" s="34"/>
      <c r="F54" s="3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O54" s="3"/>
      <c r="AQ54" s="3"/>
    </row>
    <row r="55" spans="2:43" ht="15.75" customHeight="1" x14ac:dyDescent="0.2">
      <c r="B55" s="11"/>
      <c r="C55" s="11"/>
      <c r="D55" s="34"/>
      <c r="E55" s="34"/>
      <c r="F55" s="3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O55" s="3"/>
      <c r="AQ55" s="3"/>
    </row>
    <row r="56" spans="2:43" ht="15.75" customHeight="1" x14ac:dyDescent="0.2">
      <c r="B56" s="1"/>
      <c r="C56" s="1"/>
      <c r="D56" s="34"/>
      <c r="E56" s="34"/>
      <c r="F56" s="3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O56" s="3"/>
      <c r="AQ56" s="3"/>
    </row>
    <row r="57" spans="2:43" ht="15.75" customHeight="1" x14ac:dyDescent="0.2">
      <c r="B57" s="1"/>
      <c r="C57" s="1"/>
      <c r="D57" s="34"/>
      <c r="E57" s="34"/>
      <c r="F57" s="3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O57" s="3"/>
      <c r="AQ57" s="3"/>
    </row>
    <row r="58" spans="2:43" ht="15.75" customHeight="1" x14ac:dyDescent="0.2">
      <c r="B58" s="1"/>
      <c r="C58" s="1"/>
      <c r="D58" s="34"/>
      <c r="E58" s="34"/>
      <c r="F58" s="3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O58" s="3"/>
      <c r="AQ58" s="3"/>
    </row>
    <row r="59" spans="2:43" ht="15.75" customHeight="1" x14ac:dyDescent="0.2">
      <c r="B59" s="1"/>
      <c r="C59" s="1"/>
      <c r="D59" s="34"/>
      <c r="E59" s="34"/>
      <c r="F59" s="3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O59" s="3"/>
      <c r="AQ59" s="3"/>
    </row>
    <row r="60" spans="2:43" ht="15.75" customHeight="1" x14ac:dyDescent="0.2">
      <c r="B60" s="1"/>
      <c r="C60" s="1"/>
      <c r="D60" s="34"/>
      <c r="E60" s="34"/>
      <c r="F60" s="3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O60" s="3"/>
      <c r="AQ60" s="3"/>
    </row>
    <row r="61" spans="2:43" ht="15.75" customHeight="1" x14ac:dyDescent="0.2">
      <c r="B61" s="3"/>
      <c r="C61" s="3"/>
      <c r="D61" s="34"/>
      <c r="E61" s="34"/>
      <c r="F61" s="3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O61" s="3"/>
      <c r="AQ61" s="3"/>
    </row>
    <row r="62" spans="2:43" ht="12.75" customHeight="1" x14ac:dyDescent="0.2">
      <c r="B62" s="3"/>
      <c r="C62" s="3"/>
      <c r="D62" s="34"/>
      <c r="E62" s="34"/>
      <c r="F62" s="3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O62" s="3"/>
      <c r="AQ62" s="3"/>
    </row>
    <row r="63" spans="2:43" ht="12.75" customHeight="1" x14ac:dyDescent="0.2">
      <c r="B63" s="19"/>
      <c r="C63" s="19"/>
      <c r="D63" s="34"/>
      <c r="E63" s="34"/>
      <c r="F63" s="3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O63" s="3"/>
      <c r="AQ63" s="3"/>
    </row>
    <row r="64" spans="2:43" ht="12.75" customHeight="1" x14ac:dyDescent="0.2">
      <c r="B64" s="19"/>
      <c r="C64" s="19"/>
      <c r="D64" s="34"/>
      <c r="E64" s="34"/>
      <c r="F64" s="3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O64" s="3"/>
      <c r="AQ64" s="3"/>
    </row>
    <row r="65" spans="2:89" ht="12" customHeight="1" x14ac:dyDescent="0.2">
      <c r="B65" s="1"/>
      <c r="C65" s="1"/>
      <c r="D65" s="34"/>
      <c r="E65" s="34"/>
      <c r="F65" s="3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O65" s="3"/>
      <c r="AQ65" s="3"/>
    </row>
    <row r="66" spans="2:89" ht="12" customHeight="1" x14ac:dyDescent="0.2">
      <c r="B66" s="1"/>
      <c r="C66" s="1"/>
      <c r="D66" s="34"/>
      <c r="E66" s="34"/>
      <c r="F66" s="3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O66" s="3"/>
      <c r="AQ66" s="3"/>
    </row>
    <row r="67" spans="2:89" ht="12" customHeight="1" x14ac:dyDescent="0.2">
      <c r="B67" s="1"/>
      <c r="C67" s="1"/>
      <c r="D67" s="34"/>
      <c r="E67" s="34"/>
      <c r="F67" s="3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O67" s="3"/>
      <c r="AQ67" s="3"/>
    </row>
    <row r="68" spans="2:89" ht="12" customHeight="1" x14ac:dyDescent="0.2">
      <c r="B68" s="1"/>
      <c r="C68" s="1"/>
      <c r="D68" s="34"/>
      <c r="E68" s="34"/>
      <c r="F68" s="3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O68" s="3"/>
      <c r="AQ68" s="3"/>
    </row>
    <row r="69" spans="2:89" ht="12" customHeight="1" x14ac:dyDescent="0.2">
      <c r="B69" s="1"/>
      <c r="C69" s="1"/>
      <c r="D69" s="34"/>
      <c r="E69" s="34"/>
      <c r="F69" s="3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O69" s="3"/>
      <c r="AQ69" s="3"/>
    </row>
    <row r="70" spans="2:89" ht="12" customHeight="1" x14ac:dyDescent="0.2">
      <c r="B70" s="1"/>
      <c r="C70" s="1"/>
      <c r="D70" s="34"/>
      <c r="E70" s="34"/>
      <c r="F70" s="3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O70" s="3"/>
      <c r="AQ70" s="3"/>
    </row>
    <row r="71" spans="2:89" ht="12" customHeight="1" x14ac:dyDescent="0.2">
      <c r="B71" s="1"/>
      <c r="C71" s="1"/>
      <c r="D71" s="34"/>
      <c r="E71" s="34"/>
      <c r="F71" s="3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O71" s="3"/>
      <c r="AQ71" s="3"/>
    </row>
    <row r="72" spans="2:89" ht="12" customHeight="1" x14ac:dyDescent="0.2">
      <c r="B72" s="1"/>
      <c r="C72" s="1"/>
      <c r="D72" s="34"/>
      <c r="E72" s="34"/>
      <c r="F72" s="3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O72" s="3"/>
      <c r="AQ72" s="3"/>
    </row>
    <row r="73" spans="2:89" ht="12" customHeight="1" x14ac:dyDescent="0.2">
      <c r="B73" s="1"/>
      <c r="C73" s="1"/>
      <c r="D73" s="34"/>
      <c r="E73" s="34"/>
      <c r="F73" s="3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O73" s="3"/>
      <c r="AQ73" s="3"/>
    </row>
    <row r="74" spans="2:89" ht="12" customHeight="1" x14ac:dyDescent="0.2">
      <c r="B74" s="1"/>
      <c r="C74" s="1"/>
      <c r="D74" s="34"/>
      <c r="E74" s="34"/>
      <c r="F74" s="3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O74" s="3"/>
      <c r="AQ74" s="3"/>
    </row>
    <row r="75" spans="2:89" ht="12" customHeight="1" x14ac:dyDescent="0.2">
      <c r="B75" s="1"/>
      <c r="C75" s="1"/>
      <c r="D75" s="34"/>
      <c r="E75" s="34"/>
      <c r="F75" s="3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O75" s="3"/>
      <c r="AQ75" s="3"/>
    </row>
    <row r="76" spans="2:89" ht="12" customHeight="1" x14ac:dyDescent="0.2">
      <c r="B76" s="1"/>
      <c r="C76" s="1"/>
      <c r="D76" s="34"/>
      <c r="E76" s="34"/>
      <c r="F76" s="3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O76" s="3"/>
      <c r="AQ76" s="3"/>
    </row>
    <row r="77" spans="2:89" ht="12" customHeight="1" x14ac:dyDescent="0.2">
      <c r="B77" s="1"/>
      <c r="C77" s="1"/>
      <c r="D77" s="34"/>
      <c r="E77" s="34"/>
      <c r="F77" s="3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O77" s="3"/>
      <c r="AQ77" s="3"/>
    </row>
    <row r="78" spans="2:89" ht="12" customHeight="1" x14ac:dyDescent="0.2">
      <c r="B78" s="1"/>
      <c r="C78" s="1"/>
      <c r="D78" s="34"/>
      <c r="E78" s="34"/>
      <c r="F78" s="3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O78" s="3"/>
      <c r="AQ78" s="3"/>
    </row>
    <row r="79" spans="2:89" ht="12" customHeight="1" x14ac:dyDescent="0.2">
      <c r="B79" s="1"/>
      <c r="C79" s="1"/>
      <c r="D79" s="34"/>
      <c r="E79" s="34"/>
      <c r="F79" s="3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O79" s="3"/>
      <c r="AQ79" s="3"/>
    </row>
    <row r="80" spans="2:89" ht="12" customHeight="1" x14ac:dyDescent="0.2">
      <c r="B80" s="1"/>
      <c r="C80" s="1"/>
      <c r="D80" s="34"/>
      <c r="E80" s="34"/>
      <c r="F80" s="34"/>
      <c r="G80" s="3"/>
      <c r="H80" s="3"/>
      <c r="I80" s="3"/>
      <c r="J80" s="3"/>
      <c r="K80" s="3"/>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CG80" s="4"/>
      <c r="CH80" s="4"/>
      <c r="CI80" s="4"/>
      <c r="CJ80" s="4"/>
      <c r="CK80" s="4"/>
    </row>
    <row r="81" spans="2:89" ht="12" customHeight="1" x14ac:dyDescent="0.2">
      <c r="B81" s="1"/>
      <c r="C81" s="1"/>
      <c r="D81" s="34"/>
      <c r="E81" s="34"/>
      <c r="F81" s="34"/>
      <c r="G81" s="3"/>
      <c r="H81" s="3"/>
      <c r="I81" s="3"/>
      <c r="J81" s="3"/>
      <c r="K81" s="3"/>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CG81" s="4"/>
      <c r="CH81" s="4"/>
      <c r="CI81" s="4"/>
      <c r="CJ81" s="4"/>
      <c r="CK81" s="4"/>
    </row>
    <row r="82" spans="2:89" ht="12" customHeight="1" x14ac:dyDescent="0.2">
      <c r="B82" s="1"/>
      <c r="C82" s="1"/>
      <c r="D82" s="34"/>
      <c r="E82" s="34"/>
      <c r="F82" s="34"/>
      <c r="G82" s="3"/>
      <c r="H82" s="3"/>
      <c r="I82" s="3"/>
      <c r="J82" s="3"/>
      <c r="K82" s="3"/>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row>
    <row r="83" spans="2:89" ht="12" customHeight="1" x14ac:dyDescent="0.2">
      <c r="B83" s="1"/>
      <c r="C83" s="1"/>
      <c r="D83" s="34"/>
      <c r="E83" s="34"/>
      <c r="F83" s="34"/>
      <c r="G83" s="3"/>
      <c r="H83" s="3"/>
      <c r="I83" s="3"/>
      <c r="J83" s="3"/>
      <c r="K83" s="3"/>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2:89" ht="12" customHeight="1" x14ac:dyDescent="0.2">
      <c r="B84" s="1"/>
      <c r="C84" s="1"/>
      <c r="D84" s="34"/>
      <c r="E84" s="34"/>
      <c r="F84" s="34"/>
      <c r="G84" s="3"/>
      <c r="H84" s="3"/>
      <c r="I84" s="3"/>
      <c r="J84" s="3"/>
      <c r="K84" s="3"/>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2:89" ht="12" customHeight="1" x14ac:dyDescent="0.2">
      <c r="B85" s="1"/>
      <c r="C85" s="1"/>
      <c r="D85" s="34"/>
      <c r="E85" s="34"/>
      <c r="F85" s="34"/>
      <c r="G85" s="3"/>
      <c r="H85" s="3"/>
      <c r="I85" s="3"/>
      <c r="J85" s="3"/>
      <c r="K85" s="3"/>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row>
    <row r="86" spans="2:89" ht="12" customHeight="1" x14ac:dyDescent="0.2">
      <c r="B86" s="1"/>
      <c r="C86" s="1"/>
      <c r="D86" s="34"/>
      <c r="E86" s="34"/>
      <c r="F86" s="34"/>
      <c r="G86" s="3"/>
      <c r="H86" s="3"/>
      <c r="I86" s="3"/>
      <c r="J86" s="3"/>
      <c r="K86" s="3"/>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row>
    <row r="87" spans="2:89" ht="12" customHeight="1" x14ac:dyDescent="0.2">
      <c r="B87" s="1"/>
      <c r="C87" s="1"/>
      <c r="D87" s="34"/>
      <c r="E87" s="34"/>
      <c r="F87" s="34"/>
      <c r="G87" s="3"/>
      <c r="H87" s="3"/>
      <c r="I87" s="3"/>
      <c r="J87" s="3"/>
      <c r="K87" s="3"/>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row>
    <row r="88" spans="2:89" ht="12" customHeight="1" x14ac:dyDescent="0.2">
      <c r="B88" s="1"/>
      <c r="C88" s="1"/>
      <c r="D88" s="34"/>
      <c r="E88" s="34"/>
      <c r="F88" s="34"/>
      <c r="G88" s="3"/>
      <c r="H88" s="3"/>
      <c r="I88" s="3"/>
      <c r="J88" s="3"/>
      <c r="K88" s="3"/>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row>
    <row r="89" spans="2:89" s="4" customFormat="1" ht="12" customHeight="1" x14ac:dyDescent="0.2">
      <c r="B89" s="1"/>
      <c r="C89" s="1"/>
      <c r="D89" s="34"/>
      <c r="E89" s="34"/>
      <c r="F89" s="34"/>
    </row>
    <row r="90" spans="2:89" s="4" customFormat="1" ht="12" customHeight="1" x14ac:dyDescent="0.2">
      <c r="B90" s="1"/>
      <c r="C90" s="1"/>
      <c r="D90" s="34"/>
      <c r="E90" s="34"/>
      <c r="F90" s="34"/>
    </row>
    <row r="91" spans="2:89" s="4" customFormat="1" ht="12" customHeight="1" x14ac:dyDescent="0.2">
      <c r="B91" s="1"/>
      <c r="C91" s="1"/>
      <c r="D91" s="34"/>
      <c r="E91" s="34"/>
      <c r="F91" s="34"/>
    </row>
    <row r="92" spans="2:89" s="4" customFormat="1" ht="12" customHeight="1" x14ac:dyDescent="0.2">
      <c r="B92" s="1"/>
      <c r="C92" s="1"/>
      <c r="D92" s="34"/>
      <c r="E92" s="34"/>
      <c r="F92" s="34"/>
    </row>
    <row r="93" spans="2:89" s="4" customFormat="1" ht="12" customHeight="1" x14ac:dyDescent="0.2">
      <c r="B93" s="1"/>
      <c r="C93" s="1"/>
      <c r="D93" s="34"/>
      <c r="E93" s="34"/>
      <c r="F93" s="34"/>
    </row>
    <row r="94" spans="2:89" s="4" customFormat="1" ht="12" customHeight="1" x14ac:dyDescent="0.2">
      <c r="B94" s="2"/>
      <c r="C94" s="2"/>
      <c r="D94" s="34"/>
      <c r="E94" s="34"/>
      <c r="F94" s="34"/>
    </row>
    <row r="95" spans="2:89" s="4" customFormat="1" ht="12" customHeight="1" x14ac:dyDescent="0.2">
      <c r="B95" s="2"/>
      <c r="C95" s="2"/>
      <c r="D95" s="34"/>
      <c r="E95" s="34"/>
      <c r="F95" s="34"/>
    </row>
    <row r="96" spans="2:89" s="4" customFormat="1" ht="12" customHeight="1" x14ac:dyDescent="0.2">
      <c r="B96" s="2"/>
      <c r="C96" s="2"/>
      <c r="D96" s="34"/>
      <c r="E96" s="34"/>
      <c r="F96" s="34"/>
    </row>
    <row r="97" spans="2:89" s="4" customFormat="1" ht="12" customHeight="1" x14ac:dyDescent="0.2">
      <c r="B97" s="2"/>
      <c r="C97" s="2"/>
      <c r="D97" s="34"/>
      <c r="E97" s="34"/>
      <c r="F97" s="34"/>
    </row>
    <row r="98" spans="2:89" s="4" customFormat="1" ht="12" customHeight="1" x14ac:dyDescent="0.2">
      <c r="B98" s="2"/>
      <c r="C98" s="2"/>
      <c r="D98" s="34"/>
      <c r="E98" s="34"/>
      <c r="F98" s="34"/>
    </row>
    <row r="99" spans="2:89" s="4" customFormat="1" ht="12" customHeight="1" x14ac:dyDescent="0.2">
      <c r="B99" s="2"/>
      <c r="C99" s="2"/>
      <c r="D99" s="34"/>
      <c r="E99" s="34"/>
      <c r="F99" s="34"/>
    </row>
    <row r="100" spans="2:89" s="4" customFormat="1" ht="12" customHeight="1" x14ac:dyDescent="0.2">
      <c r="B100" s="2"/>
      <c r="C100" s="2"/>
      <c r="D100" s="34"/>
      <c r="E100" s="34"/>
      <c r="F100" s="34"/>
      <c r="L100" s="1"/>
      <c r="M100" s="1"/>
      <c r="N100" s="1"/>
      <c r="O100" s="1"/>
      <c r="P100" s="11"/>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3"/>
      <c r="AN100" s="16"/>
      <c r="AP100" s="3"/>
      <c r="AQ100" s="18"/>
      <c r="AR100" s="17"/>
      <c r="AS100" s="3"/>
      <c r="AT100" s="3"/>
      <c r="AU100" s="3"/>
      <c r="AV100" s="3"/>
      <c r="AX100" s="3"/>
    </row>
    <row r="101" spans="2:89" s="4" customFormat="1" ht="12" customHeight="1" x14ac:dyDescent="0.2">
      <c r="B101" s="2"/>
      <c r="C101" s="2"/>
      <c r="D101" s="34"/>
      <c r="E101" s="34"/>
      <c r="F101" s="34"/>
      <c r="L101" s="2"/>
      <c r="M101" s="2"/>
      <c r="N101" s="2"/>
      <c r="O101" s="2"/>
      <c r="P101" s="1"/>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3"/>
      <c r="AN101" s="16"/>
      <c r="AP101" s="3"/>
      <c r="AQ101" s="18"/>
      <c r="AR101" s="17"/>
      <c r="AS101" s="3"/>
      <c r="AT101" s="3"/>
      <c r="AU101" s="3"/>
      <c r="AV101" s="3"/>
      <c r="AX101" s="3"/>
    </row>
    <row r="102" spans="2:89" s="4" customFormat="1" ht="12" customHeight="1" x14ac:dyDescent="0.2">
      <c r="B102" s="2"/>
      <c r="C102" s="2"/>
      <c r="D102" s="34"/>
      <c r="E102" s="34"/>
      <c r="F102" s="34"/>
      <c r="L102" s="2"/>
      <c r="M102" s="2"/>
      <c r="N102" s="2"/>
      <c r="O102" s="2"/>
      <c r="P102" s="1"/>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3"/>
      <c r="AN102" s="16"/>
      <c r="AP102" s="3"/>
      <c r="AQ102" s="18"/>
      <c r="AR102" s="17"/>
      <c r="AS102" s="3"/>
      <c r="AT102" s="3"/>
      <c r="AU102" s="3"/>
      <c r="AV102" s="3"/>
      <c r="AX102" s="3"/>
    </row>
    <row r="103" spans="2:89" s="4" customFormat="1" ht="12" customHeight="1" x14ac:dyDescent="0.2">
      <c r="B103" s="2"/>
      <c r="C103" s="2"/>
      <c r="D103" s="34"/>
      <c r="E103" s="34"/>
      <c r="F103" s="34"/>
      <c r="L103" s="2"/>
      <c r="M103" s="2"/>
      <c r="N103" s="2"/>
      <c r="O103" s="2"/>
      <c r="P103" s="1"/>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3"/>
      <c r="AN103" s="16"/>
      <c r="AP103" s="3"/>
      <c r="AQ103" s="18"/>
      <c r="AR103" s="17"/>
      <c r="AS103" s="3"/>
      <c r="AT103" s="3"/>
      <c r="AU103" s="3"/>
      <c r="AV103" s="3"/>
      <c r="AX103" s="3"/>
    </row>
    <row r="104" spans="2:89" s="4" customFormat="1" ht="12" customHeight="1" x14ac:dyDescent="0.2">
      <c r="B104" s="2"/>
      <c r="C104" s="2"/>
      <c r="D104" s="34"/>
      <c r="E104" s="34"/>
      <c r="F104" s="34"/>
      <c r="L104" s="2"/>
      <c r="M104" s="2"/>
      <c r="N104" s="2"/>
      <c r="O104" s="2"/>
      <c r="P104" s="1"/>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3"/>
      <c r="AN104" s="16"/>
      <c r="AP104" s="3"/>
      <c r="AQ104" s="18"/>
      <c r="AR104" s="17"/>
      <c r="AS104" s="3"/>
      <c r="AT104" s="3"/>
      <c r="AU104" s="3"/>
      <c r="AV104" s="3"/>
      <c r="AX104" s="3"/>
    </row>
    <row r="105" spans="2:89" s="4" customFormat="1" ht="12" customHeight="1" x14ac:dyDescent="0.2">
      <c r="B105" s="1"/>
      <c r="C105" s="1"/>
      <c r="D105" s="34"/>
      <c r="E105" s="34"/>
      <c r="F105" s="34"/>
      <c r="L105" s="2"/>
      <c r="M105" s="2"/>
      <c r="N105" s="2"/>
      <c r="O105" s="2"/>
      <c r="P105" s="1"/>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3"/>
      <c r="AN105" s="5"/>
      <c r="AP105" s="3"/>
      <c r="AQ105" s="18"/>
      <c r="AR105" s="3"/>
      <c r="AS105" s="3"/>
      <c r="AT105" s="3"/>
      <c r="AU105" s="3"/>
      <c r="AV105" s="3"/>
      <c r="AX105" s="3"/>
    </row>
    <row r="106" spans="2:89" s="4" customFormat="1" ht="12" customHeight="1" x14ac:dyDescent="0.2">
      <c r="B106" s="1"/>
      <c r="C106" s="1"/>
      <c r="D106" s="34"/>
      <c r="E106" s="34"/>
      <c r="F106" s="34"/>
      <c r="L106" s="2"/>
      <c r="M106" s="2"/>
      <c r="N106" s="2"/>
      <c r="O106" s="2"/>
      <c r="P106" s="1"/>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3"/>
      <c r="AN106" s="3"/>
      <c r="AP106" s="3"/>
      <c r="AQ106" s="18"/>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CG106" s="3"/>
      <c r="CH106" s="3"/>
      <c r="CI106" s="3"/>
      <c r="CJ106" s="3"/>
      <c r="CK106" s="3"/>
    </row>
    <row r="107" spans="2:89" s="4" customFormat="1" ht="12" customHeight="1" x14ac:dyDescent="0.2">
      <c r="B107" s="1"/>
      <c r="C107" s="1"/>
      <c r="D107" s="34"/>
      <c r="E107" s="34"/>
      <c r="F107" s="34"/>
      <c r="L107" s="2"/>
      <c r="M107" s="2"/>
      <c r="N107" s="2"/>
      <c r="O107" s="2"/>
      <c r="P107" s="1"/>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3"/>
      <c r="AN107" s="3"/>
      <c r="AP107" s="3"/>
      <c r="AQ107" s="18"/>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CG107" s="3"/>
      <c r="CH107" s="3"/>
      <c r="CI107" s="3"/>
      <c r="CJ107" s="3"/>
      <c r="CK107" s="3"/>
    </row>
    <row r="108" spans="2:89" s="4" customFormat="1" ht="12" customHeight="1" x14ac:dyDescent="0.2">
      <c r="B108" s="1"/>
      <c r="C108" s="1"/>
      <c r="D108" s="34"/>
      <c r="E108" s="34"/>
      <c r="F108" s="34"/>
      <c r="L108" s="2"/>
      <c r="M108" s="2"/>
      <c r="N108" s="2"/>
      <c r="O108" s="2"/>
      <c r="P108" s="1"/>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3"/>
      <c r="AN108" s="3"/>
      <c r="AP108" s="3"/>
      <c r="AQ108" s="18"/>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2:89" s="4" customFormat="1" ht="12" customHeight="1" x14ac:dyDescent="0.2">
      <c r="B109" s="1"/>
      <c r="C109" s="1"/>
      <c r="D109" s="20"/>
      <c r="E109" s="20"/>
      <c r="F109" s="20"/>
      <c r="G109" s="1"/>
      <c r="H109" s="1"/>
      <c r="I109" s="1"/>
      <c r="J109" s="1"/>
      <c r="K109" s="1"/>
      <c r="L109" s="2"/>
      <c r="M109" s="2"/>
      <c r="N109" s="2"/>
      <c r="O109" s="2"/>
      <c r="P109" s="1"/>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3"/>
      <c r="AN109" s="3"/>
      <c r="AP109" s="3"/>
      <c r="AQ109" s="18"/>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2:89" s="4" customFormat="1" ht="12" customHeight="1" x14ac:dyDescent="0.2">
      <c r="B110" s="2"/>
      <c r="C110" s="2"/>
      <c r="D110" s="42"/>
      <c r="E110" s="42"/>
      <c r="F110" s="42"/>
      <c r="G110" s="2"/>
      <c r="H110" s="2"/>
      <c r="I110" s="2"/>
      <c r="J110" s="2"/>
      <c r="K110" s="2"/>
      <c r="L110" s="2"/>
      <c r="M110" s="2"/>
      <c r="N110" s="2"/>
      <c r="O110" s="2"/>
      <c r="P110" s="1"/>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3"/>
      <c r="AN110" s="3"/>
      <c r="AP110" s="3"/>
      <c r="AQ110" s="18"/>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2:89" s="4" customFormat="1" ht="12" customHeight="1" x14ac:dyDescent="0.2">
      <c r="B111" s="2"/>
      <c r="C111" s="2"/>
      <c r="D111" s="42"/>
      <c r="E111" s="42"/>
      <c r="F111" s="42"/>
      <c r="G111" s="2"/>
      <c r="H111" s="2"/>
      <c r="I111" s="2"/>
      <c r="J111" s="2"/>
      <c r="K111" s="2"/>
      <c r="L111" s="2"/>
      <c r="M111" s="2"/>
      <c r="N111" s="2"/>
      <c r="O111" s="2"/>
      <c r="P111" s="1"/>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3"/>
      <c r="AN111" s="3"/>
      <c r="AP111" s="3"/>
      <c r="AQ111" s="18"/>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2:89" s="4" customFormat="1" ht="12" customHeight="1" x14ac:dyDescent="0.2">
      <c r="B112" s="2"/>
      <c r="C112" s="2"/>
      <c r="D112" s="42"/>
      <c r="E112" s="42"/>
      <c r="F112" s="42"/>
      <c r="G112" s="2"/>
      <c r="H112" s="2"/>
      <c r="I112" s="2"/>
      <c r="J112" s="2"/>
      <c r="K112" s="2"/>
      <c r="L112" s="2"/>
      <c r="M112" s="2"/>
      <c r="N112" s="2"/>
      <c r="O112" s="2"/>
      <c r="P112" s="1"/>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3"/>
      <c r="AN112" s="3"/>
      <c r="AP112" s="3"/>
      <c r="AQ112" s="18"/>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2:89" s="4" customFormat="1" ht="12" customHeight="1" x14ac:dyDescent="0.2">
      <c r="B113" s="2"/>
      <c r="C113" s="2"/>
      <c r="D113" s="42"/>
      <c r="E113" s="42"/>
      <c r="F113" s="42"/>
      <c r="G113" s="2"/>
      <c r="H113" s="2"/>
      <c r="I113" s="2"/>
      <c r="J113" s="2"/>
      <c r="K113" s="2"/>
      <c r="L113" s="2"/>
      <c r="M113" s="2"/>
      <c r="N113" s="2"/>
      <c r="O113" s="2"/>
      <c r="P113" s="1"/>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3"/>
      <c r="AN113" s="3"/>
      <c r="AP113" s="3"/>
      <c r="AQ113" s="18"/>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2:89" s="4" customFormat="1" ht="12" customHeight="1" x14ac:dyDescent="0.2">
      <c r="B114" s="2"/>
      <c r="C114" s="2"/>
      <c r="D114" s="42"/>
      <c r="E114" s="42"/>
      <c r="F114" s="42"/>
      <c r="G114" s="2"/>
      <c r="H114" s="2"/>
      <c r="I114" s="2"/>
      <c r="J114" s="2"/>
      <c r="K114" s="2"/>
      <c r="L114" s="2"/>
      <c r="M114" s="2"/>
      <c r="N114" s="2"/>
      <c r="O114" s="2"/>
      <c r="P114" s="1"/>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3"/>
      <c r="AN114" s="3"/>
      <c r="AP114" s="3"/>
      <c r="AQ114" s="18"/>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sheetData>
  <mergeCells count="24">
    <mergeCell ref="D1:O1"/>
    <mergeCell ref="BW14:CF14"/>
    <mergeCell ref="P1:BT1"/>
    <mergeCell ref="E2:O2"/>
    <mergeCell ref="BW22:CA23"/>
    <mergeCell ref="CB22:CF23"/>
    <mergeCell ref="BW15:CA15"/>
    <mergeCell ref="CB15:CF15"/>
    <mergeCell ref="BW18:CA19"/>
    <mergeCell ref="CB18:CF19"/>
    <mergeCell ref="CB20:CF21"/>
    <mergeCell ref="BW20:CA21"/>
    <mergeCell ref="CB16:CF17"/>
    <mergeCell ref="BW16:CA17"/>
    <mergeCell ref="A4:A13"/>
    <mergeCell ref="H19:P19"/>
    <mergeCell ref="H20:P20"/>
    <mergeCell ref="H21:P21"/>
    <mergeCell ref="H22:P22"/>
    <mergeCell ref="H14:P14"/>
    <mergeCell ref="H15:P15"/>
    <mergeCell ref="H16:P16"/>
    <mergeCell ref="H17:P17"/>
    <mergeCell ref="H18:P18"/>
  </mergeCells>
  <conditionalFormatting sqref="D4:BT13">
    <cfRule type="cellIs" dxfId="0" priority="1" operator="equal">
      <formula>""</formula>
    </cfRule>
  </conditionalFormatting>
  <printOptions horizontalCentered="1" verticalCentered="1"/>
  <pageMargins left="0.25" right="0.25" top="0.75" bottom="0.75" header="0.3" footer="0.3"/>
  <pageSetup paperSize="25" scale="75" orientation="landscape" horizontalDpi="4294967293" r:id="rId1"/>
  <headerFooter alignWithMargins="0"/>
  <colBreaks count="1" manualBreakCount="1">
    <brk id="3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C146"/>
  <sheetViews>
    <sheetView topLeftCell="A2" zoomScale="80" zoomScaleNormal="80" workbookViewId="0">
      <selection activeCell="B2" sqref="B2:AC150"/>
    </sheetView>
  </sheetViews>
  <sheetFormatPr defaultRowHeight="15" x14ac:dyDescent="0.25"/>
  <cols>
    <col min="1" max="1" width="2" customWidth="1"/>
    <col min="2" max="2" width="10.28515625" customWidth="1"/>
    <col min="3" max="3" width="32.140625" customWidth="1"/>
    <col min="4" max="22" width="9.85546875" customWidth="1"/>
  </cols>
  <sheetData>
    <row r="1" spans="2:29" ht="9" customHeight="1" thickBot="1" x14ac:dyDescent="0.3">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row>
    <row r="2" spans="2:29" ht="25.5" customHeight="1" thickBot="1" x14ac:dyDescent="0.3">
      <c r="B2" s="782" t="s">
        <v>226</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4"/>
    </row>
    <row r="3" spans="2:29" ht="15.75" thickBot="1" x14ac:dyDescent="0.3">
      <c r="B3" s="54" t="s">
        <v>227</v>
      </c>
      <c r="C3" s="55" t="s">
        <v>228</v>
      </c>
      <c r="D3" s="785" t="s">
        <v>229</v>
      </c>
      <c r="E3" s="785"/>
      <c r="F3" s="785"/>
      <c r="G3" s="785"/>
      <c r="H3" s="785"/>
      <c r="I3" s="785"/>
      <c r="J3" s="785"/>
      <c r="K3" s="785"/>
      <c r="L3" s="785"/>
      <c r="M3" s="785"/>
      <c r="N3" s="785"/>
      <c r="O3" s="785"/>
      <c r="P3" s="785"/>
      <c r="Q3" s="785"/>
      <c r="R3" s="785"/>
      <c r="S3" s="785"/>
      <c r="T3" s="785"/>
      <c r="U3" s="785"/>
      <c r="V3" s="785"/>
      <c r="W3" s="785"/>
      <c r="X3" s="785"/>
      <c r="Y3" s="785"/>
      <c r="Z3" s="785"/>
      <c r="AA3" s="785"/>
      <c r="AB3" s="785"/>
      <c r="AC3" s="786"/>
    </row>
    <row r="4" spans="2:29" x14ac:dyDescent="0.25">
      <c r="B4" s="56" t="s">
        <v>230</v>
      </c>
      <c r="C4" s="57" t="s">
        <v>231</v>
      </c>
      <c r="D4" s="58" t="s">
        <v>25</v>
      </c>
      <c r="E4" s="59"/>
      <c r="F4" s="59"/>
      <c r="G4" s="59"/>
      <c r="H4" s="59"/>
      <c r="I4" s="59"/>
      <c r="J4" s="59"/>
      <c r="K4" s="59"/>
      <c r="L4" s="59"/>
      <c r="M4" s="59"/>
      <c r="N4" s="59"/>
      <c r="O4" s="59"/>
      <c r="P4" s="59"/>
      <c r="Q4" s="59"/>
      <c r="R4" s="60"/>
      <c r="S4" s="60"/>
      <c r="T4" s="60"/>
      <c r="U4" s="60"/>
      <c r="V4" s="60"/>
      <c r="W4" s="60"/>
      <c r="X4" s="60"/>
      <c r="Y4" s="60"/>
      <c r="Z4" s="60"/>
      <c r="AA4" s="60"/>
      <c r="AB4" s="60"/>
      <c r="AC4" s="61"/>
    </row>
    <row r="5" spans="2:29" x14ac:dyDescent="0.25">
      <c r="B5" s="62" t="s">
        <v>232</v>
      </c>
      <c r="C5" s="63" t="s">
        <v>233</v>
      </c>
      <c r="D5" s="64" t="s">
        <v>25</v>
      </c>
      <c r="E5" s="65"/>
      <c r="F5" s="65"/>
      <c r="G5" s="65"/>
      <c r="H5" s="65"/>
      <c r="I5" s="65"/>
      <c r="J5" s="65"/>
      <c r="K5" s="65"/>
      <c r="L5" s="65"/>
      <c r="M5" s="65"/>
      <c r="N5" s="65"/>
      <c r="O5" s="65"/>
      <c r="P5" s="66"/>
      <c r="Q5" s="66"/>
      <c r="R5" s="66"/>
      <c r="S5" s="66"/>
      <c r="T5" s="66"/>
      <c r="U5" s="66"/>
      <c r="V5" s="66"/>
      <c r="W5" s="66"/>
      <c r="X5" s="66"/>
      <c r="Y5" s="66"/>
      <c r="Z5" s="66"/>
      <c r="AA5" s="66"/>
      <c r="AB5" s="66"/>
      <c r="AC5" s="67"/>
    </row>
    <row r="6" spans="2:29" x14ac:dyDescent="0.25">
      <c r="B6" s="68" t="s">
        <v>234</v>
      </c>
      <c r="C6" s="69" t="s">
        <v>235</v>
      </c>
      <c r="D6" s="70" t="s">
        <v>25</v>
      </c>
      <c r="E6" s="71"/>
      <c r="F6" s="71"/>
      <c r="G6" s="71"/>
      <c r="H6" s="71"/>
      <c r="I6" s="71"/>
      <c r="J6" s="71"/>
      <c r="K6" s="71"/>
      <c r="L6" s="71"/>
      <c r="M6" s="71"/>
      <c r="N6" s="71"/>
      <c r="O6" s="71"/>
      <c r="P6" s="72"/>
      <c r="Q6" s="72"/>
      <c r="R6" s="72"/>
      <c r="S6" s="72"/>
      <c r="T6" s="72"/>
      <c r="U6" s="72"/>
      <c r="V6" s="72"/>
      <c r="W6" s="72"/>
      <c r="X6" s="72"/>
      <c r="Y6" s="72"/>
      <c r="Z6" s="72"/>
      <c r="AA6" s="72"/>
      <c r="AB6" s="72"/>
      <c r="AC6" s="73"/>
    </row>
    <row r="7" spans="2:29" x14ac:dyDescent="0.25">
      <c r="B7" s="62" t="s">
        <v>236</v>
      </c>
      <c r="C7" s="63" t="s">
        <v>237</v>
      </c>
      <c r="D7" s="64" t="s">
        <v>42</v>
      </c>
      <c r="E7" s="65" t="s">
        <v>43</v>
      </c>
      <c r="F7" s="65" t="s">
        <v>44</v>
      </c>
      <c r="G7" s="87"/>
      <c r="H7" s="87"/>
      <c r="I7" s="87"/>
      <c r="J7" s="87"/>
      <c r="K7" s="65" t="s">
        <v>238</v>
      </c>
      <c r="L7" s="65" t="s">
        <v>55</v>
      </c>
      <c r="M7" s="65" t="s">
        <v>60</v>
      </c>
      <c r="N7" s="65" t="s">
        <v>64</v>
      </c>
      <c r="O7" s="65" t="s">
        <v>65</v>
      </c>
      <c r="P7" s="92"/>
      <c r="Q7" s="66"/>
      <c r="R7" s="66"/>
      <c r="S7" s="66"/>
      <c r="T7" s="66"/>
      <c r="U7" s="66"/>
      <c r="V7" s="66"/>
      <c r="W7" s="66"/>
      <c r="X7" s="66"/>
      <c r="Y7" s="66"/>
      <c r="Z7" s="66"/>
      <c r="AA7" s="66"/>
      <c r="AB7" s="66"/>
      <c r="AC7" s="67"/>
    </row>
    <row r="8" spans="2:29" x14ac:dyDescent="0.25">
      <c r="B8" s="68" t="s">
        <v>239</v>
      </c>
      <c r="C8" s="69" t="s">
        <v>240</v>
      </c>
      <c r="D8" s="70" t="s">
        <v>42</v>
      </c>
      <c r="E8" s="71" t="s">
        <v>43</v>
      </c>
      <c r="F8" s="71" t="s">
        <v>44</v>
      </c>
      <c r="G8" s="71"/>
      <c r="H8" s="71"/>
      <c r="I8" s="71"/>
      <c r="J8" s="71"/>
      <c r="K8" s="71" t="s">
        <v>238</v>
      </c>
      <c r="L8" s="71" t="s">
        <v>55</v>
      </c>
      <c r="M8" s="71" t="s">
        <v>60</v>
      </c>
      <c r="N8" s="71" t="s">
        <v>64</v>
      </c>
      <c r="O8" s="71" t="s">
        <v>65</v>
      </c>
      <c r="P8" s="72"/>
      <c r="Q8" s="72"/>
      <c r="R8" s="72"/>
      <c r="S8" s="72"/>
      <c r="T8" s="72"/>
      <c r="U8" s="72"/>
      <c r="V8" s="72"/>
      <c r="W8" s="72"/>
      <c r="X8" s="72"/>
      <c r="Y8" s="72"/>
      <c r="Z8" s="72"/>
      <c r="AA8" s="72"/>
      <c r="AB8" s="72"/>
      <c r="AC8" s="73"/>
    </row>
    <row r="9" spans="2:29" x14ac:dyDescent="0.25">
      <c r="B9" s="62" t="s">
        <v>241</v>
      </c>
      <c r="C9" s="63" t="s">
        <v>242</v>
      </c>
      <c r="D9" s="64" t="s">
        <v>25</v>
      </c>
      <c r="E9" s="65" t="s">
        <v>42</v>
      </c>
      <c r="F9" s="65" t="s">
        <v>43</v>
      </c>
      <c r="G9" s="65" t="s">
        <v>44</v>
      </c>
      <c r="H9" s="65"/>
      <c r="I9" s="65"/>
      <c r="J9" s="65"/>
      <c r="K9" s="65"/>
      <c r="L9" s="65" t="s">
        <v>238</v>
      </c>
      <c r="M9" s="65" t="s">
        <v>55</v>
      </c>
      <c r="N9" s="65" t="s">
        <v>60</v>
      </c>
      <c r="O9" s="65" t="s">
        <v>64</v>
      </c>
      <c r="P9" s="65" t="s">
        <v>65</v>
      </c>
      <c r="Q9" s="66"/>
      <c r="R9" s="66"/>
      <c r="S9" s="66"/>
      <c r="T9" s="66"/>
      <c r="U9" s="66"/>
      <c r="V9" s="66"/>
      <c r="W9" s="66"/>
      <c r="X9" s="66"/>
      <c r="Y9" s="66"/>
      <c r="Z9" s="66"/>
      <c r="AA9" s="66"/>
      <c r="AB9" s="66"/>
      <c r="AC9" s="67"/>
    </row>
    <row r="10" spans="2:29" x14ac:dyDescent="0.25">
      <c r="B10" s="68" t="s">
        <v>243</v>
      </c>
      <c r="C10" s="69" t="s">
        <v>244</v>
      </c>
      <c r="D10" s="70" t="s">
        <v>25</v>
      </c>
      <c r="E10" s="71" t="s">
        <v>42</v>
      </c>
      <c r="F10" s="71" t="s">
        <v>43</v>
      </c>
      <c r="G10" s="71" t="s">
        <v>44</v>
      </c>
      <c r="H10" s="71"/>
      <c r="I10" s="71"/>
      <c r="J10" s="71"/>
      <c r="K10" s="71"/>
      <c r="L10" s="71" t="s">
        <v>238</v>
      </c>
      <c r="M10" s="71" t="s">
        <v>55</v>
      </c>
      <c r="N10" s="71" t="s">
        <v>60</v>
      </c>
      <c r="O10" s="71" t="s">
        <v>64</v>
      </c>
      <c r="P10" s="71" t="s">
        <v>65</v>
      </c>
      <c r="Q10" s="72"/>
      <c r="R10" s="72"/>
      <c r="S10" s="72"/>
      <c r="T10" s="72"/>
      <c r="U10" s="72"/>
      <c r="V10" s="72"/>
      <c r="W10" s="72"/>
      <c r="X10" s="72"/>
      <c r="Y10" s="72"/>
      <c r="Z10" s="72"/>
      <c r="AA10" s="72"/>
      <c r="AB10" s="72"/>
      <c r="AC10" s="73"/>
    </row>
    <row r="11" spans="2:29" x14ac:dyDescent="0.25">
      <c r="B11" s="62" t="s">
        <v>245</v>
      </c>
      <c r="C11" s="63" t="s">
        <v>246</v>
      </c>
      <c r="D11" s="64" t="s">
        <v>49</v>
      </c>
      <c r="E11" s="65" t="s">
        <v>50</v>
      </c>
      <c r="F11" s="65" t="s">
        <v>247</v>
      </c>
      <c r="G11" s="65" t="s">
        <v>55</v>
      </c>
      <c r="H11" s="65" t="s">
        <v>60</v>
      </c>
      <c r="I11" s="65" t="s">
        <v>61</v>
      </c>
      <c r="J11" s="65" t="s">
        <v>62</v>
      </c>
      <c r="K11" s="65" t="s">
        <v>63</v>
      </c>
      <c r="L11" s="65" t="s">
        <v>64</v>
      </c>
      <c r="M11" s="65" t="s">
        <v>65</v>
      </c>
      <c r="N11" s="65" t="s">
        <v>67</v>
      </c>
      <c r="O11" s="65" t="s">
        <v>248</v>
      </c>
      <c r="P11" s="65" t="s">
        <v>69</v>
      </c>
      <c r="Q11" s="66"/>
      <c r="R11" s="66"/>
      <c r="S11" s="66"/>
      <c r="T11" s="66"/>
      <c r="U11" s="66"/>
      <c r="V11" s="66"/>
      <c r="W11" s="66"/>
      <c r="X11" s="66"/>
      <c r="Y11" s="66"/>
      <c r="Z11" s="66"/>
      <c r="AA11" s="66"/>
      <c r="AB11" s="66"/>
      <c r="AC11" s="67"/>
    </row>
    <row r="12" spans="2:29" x14ac:dyDescent="0.25">
      <c r="B12" s="68" t="s">
        <v>249</v>
      </c>
      <c r="C12" s="69" t="s">
        <v>250</v>
      </c>
      <c r="D12" s="70" t="s">
        <v>42</v>
      </c>
      <c r="E12" s="71" t="s">
        <v>43</v>
      </c>
      <c r="F12" s="71" t="s">
        <v>44</v>
      </c>
      <c r="G12" s="71"/>
      <c r="H12" s="71"/>
      <c r="I12" s="71"/>
      <c r="J12" s="71"/>
      <c r="K12" s="71" t="s">
        <v>251</v>
      </c>
      <c r="L12" s="71" t="s">
        <v>45</v>
      </c>
      <c r="M12" s="71" t="s">
        <v>46</v>
      </c>
      <c r="N12" s="71" t="s">
        <v>55</v>
      </c>
      <c r="O12" s="71" t="s">
        <v>60</v>
      </c>
      <c r="P12" s="71" t="s">
        <v>61</v>
      </c>
      <c r="Q12" s="71" t="s">
        <v>62</v>
      </c>
      <c r="R12" s="71" t="s">
        <v>63</v>
      </c>
      <c r="S12" s="71" t="s">
        <v>64</v>
      </c>
      <c r="T12" s="71" t="s">
        <v>65</v>
      </c>
      <c r="U12" s="71" t="s">
        <v>67</v>
      </c>
      <c r="V12" s="71" t="s">
        <v>248</v>
      </c>
      <c r="W12" s="71" t="s">
        <v>68</v>
      </c>
      <c r="X12" s="71" t="s">
        <v>69</v>
      </c>
      <c r="Y12" s="72"/>
      <c r="Z12" s="72"/>
      <c r="AA12" s="72"/>
      <c r="AB12" s="72"/>
      <c r="AC12" s="73"/>
    </row>
    <row r="13" spans="2:29" x14ac:dyDescent="0.25">
      <c r="B13" s="62" t="s">
        <v>252</v>
      </c>
      <c r="C13" s="63" t="s">
        <v>253</v>
      </c>
      <c r="D13" s="64" t="s">
        <v>42</v>
      </c>
      <c r="E13" s="65"/>
      <c r="F13" s="65"/>
      <c r="G13" s="65" t="s">
        <v>51</v>
      </c>
      <c r="H13" s="65" t="s">
        <v>52</v>
      </c>
      <c r="I13" s="65" t="s">
        <v>55</v>
      </c>
      <c r="J13" s="65" t="s">
        <v>57</v>
      </c>
      <c r="K13" s="65" t="s">
        <v>60</v>
      </c>
      <c r="L13" s="65" t="s">
        <v>61</v>
      </c>
      <c r="M13" s="65" t="s">
        <v>62</v>
      </c>
      <c r="N13" s="65" t="s">
        <v>64</v>
      </c>
      <c r="O13" s="65" t="s">
        <v>65</v>
      </c>
      <c r="P13" s="65" t="s">
        <v>67</v>
      </c>
      <c r="Q13" s="65" t="s">
        <v>69</v>
      </c>
      <c r="R13" s="66"/>
      <c r="S13" s="66"/>
      <c r="T13" s="66"/>
      <c r="U13" s="66"/>
      <c r="V13" s="66"/>
      <c r="W13" s="66"/>
      <c r="X13" s="66"/>
      <c r="Y13" s="66"/>
      <c r="Z13" s="66"/>
      <c r="AA13" s="66"/>
      <c r="AB13" s="66"/>
      <c r="AC13" s="67"/>
    </row>
    <row r="14" spans="2:29" x14ac:dyDescent="0.25">
      <c r="B14" s="68" t="s">
        <v>254</v>
      </c>
      <c r="C14" s="69" t="s">
        <v>255</v>
      </c>
      <c r="D14" s="70" t="s">
        <v>42</v>
      </c>
      <c r="E14" s="71"/>
      <c r="F14" s="71"/>
      <c r="G14" s="71" t="s">
        <v>51</v>
      </c>
      <c r="H14" s="71" t="s">
        <v>52</v>
      </c>
      <c r="I14" s="71" t="s">
        <v>55</v>
      </c>
      <c r="J14" s="71" t="s">
        <v>57</v>
      </c>
      <c r="K14" s="71" t="s">
        <v>60</v>
      </c>
      <c r="L14" s="71" t="s">
        <v>61</v>
      </c>
      <c r="M14" s="71" t="s">
        <v>62</v>
      </c>
      <c r="N14" s="71" t="s">
        <v>64</v>
      </c>
      <c r="O14" s="71" t="s">
        <v>65</v>
      </c>
      <c r="P14" s="71" t="s">
        <v>67</v>
      </c>
      <c r="Q14" s="71" t="s">
        <v>69</v>
      </c>
      <c r="R14" s="72"/>
      <c r="S14" s="72"/>
      <c r="T14" s="72"/>
      <c r="U14" s="72"/>
      <c r="V14" s="72"/>
      <c r="W14" s="72"/>
      <c r="X14" s="72"/>
      <c r="Y14" s="72"/>
      <c r="Z14" s="72"/>
      <c r="AA14" s="72"/>
      <c r="AB14" s="72"/>
      <c r="AC14" s="73"/>
    </row>
    <row r="15" spans="2:29" x14ac:dyDescent="0.25">
      <c r="B15" s="62" t="s">
        <v>256</v>
      </c>
      <c r="C15" s="63" t="s">
        <v>203</v>
      </c>
      <c r="D15" s="108" t="s">
        <v>53</v>
      </c>
      <c r="E15" s="64" t="s">
        <v>55</v>
      </c>
      <c r="F15" s="65" t="s">
        <v>56</v>
      </c>
      <c r="G15" s="65" t="s">
        <v>57</v>
      </c>
      <c r="H15" s="65" t="s">
        <v>60</v>
      </c>
      <c r="I15" s="65" t="s">
        <v>61</v>
      </c>
      <c r="J15" s="65" t="s">
        <v>62</v>
      </c>
      <c r="K15" s="65" t="s">
        <v>64</v>
      </c>
      <c r="L15" s="65" t="s">
        <v>65</v>
      </c>
      <c r="M15" s="65" t="s">
        <v>67</v>
      </c>
      <c r="N15" s="65" t="s">
        <v>248</v>
      </c>
      <c r="O15" s="65" t="s">
        <v>68</v>
      </c>
      <c r="P15" s="65" t="s">
        <v>69</v>
      </c>
      <c r="Q15" s="65" t="s">
        <v>257</v>
      </c>
      <c r="R15" s="65" t="s">
        <v>72</v>
      </c>
      <c r="S15" s="66"/>
      <c r="T15" s="66"/>
      <c r="U15" s="66"/>
      <c r="V15" s="66"/>
      <c r="W15" s="66"/>
      <c r="X15" s="66"/>
      <c r="Y15" s="66"/>
      <c r="Z15" s="66"/>
      <c r="AA15" s="66"/>
      <c r="AB15" s="66"/>
      <c r="AC15" s="67"/>
    </row>
    <row r="16" spans="2:29" x14ac:dyDescent="0.25">
      <c r="B16" s="68" t="s">
        <v>258</v>
      </c>
      <c r="C16" s="69" t="s">
        <v>259</v>
      </c>
      <c r="D16" s="88" t="s">
        <v>53</v>
      </c>
      <c r="E16" s="70" t="s">
        <v>55</v>
      </c>
      <c r="F16" s="71" t="s">
        <v>56</v>
      </c>
      <c r="G16" s="71" t="s">
        <v>57</v>
      </c>
      <c r="H16" s="71" t="s">
        <v>60</v>
      </c>
      <c r="I16" s="71" t="s">
        <v>61</v>
      </c>
      <c r="J16" s="71" t="s">
        <v>62</v>
      </c>
      <c r="K16" s="71" t="s">
        <v>64</v>
      </c>
      <c r="L16" s="71" t="s">
        <v>65</v>
      </c>
      <c r="M16" s="71" t="s">
        <v>67</v>
      </c>
      <c r="N16" s="71" t="s">
        <v>248</v>
      </c>
      <c r="O16" s="71" t="s">
        <v>68</v>
      </c>
      <c r="P16" s="71" t="s">
        <v>69</v>
      </c>
      <c r="Q16" s="71" t="s">
        <v>257</v>
      </c>
      <c r="R16" s="71" t="s">
        <v>72</v>
      </c>
      <c r="S16" s="72"/>
      <c r="T16" s="72"/>
      <c r="U16" s="72"/>
      <c r="V16" s="72"/>
      <c r="W16" s="72"/>
      <c r="X16" s="72"/>
      <c r="Y16" s="72"/>
      <c r="Z16" s="72"/>
      <c r="AA16" s="72"/>
      <c r="AB16" s="72"/>
      <c r="AC16" s="73"/>
    </row>
    <row r="17" spans="2:29" x14ac:dyDescent="0.25">
      <c r="B17" s="62" t="s">
        <v>260</v>
      </c>
      <c r="C17" s="63" t="s">
        <v>261</v>
      </c>
      <c r="D17" s="64" t="s">
        <v>49</v>
      </c>
      <c r="E17" s="65" t="s">
        <v>50</v>
      </c>
      <c r="F17" s="65" t="s">
        <v>55</v>
      </c>
      <c r="G17" s="65" t="s">
        <v>60</v>
      </c>
      <c r="H17" s="65" t="s">
        <v>61</v>
      </c>
      <c r="I17" s="65" t="s">
        <v>62</v>
      </c>
      <c r="J17" s="65" t="s">
        <v>63</v>
      </c>
      <c r="K17" s="65" t="s">
        <v>64</v>
      </c>
      <c r="L17" s="65" t="s">
        <v>65</v>
      </c>
      <c r="M17" s="65" t="s">
        <v>66</v>
      </c>
      <c r="N17" s="65" t="s">
        <v>67</v>
      </c>
      <c r="O17" s="65" t="s">
        <v>248</v>
      </c>
      <c r="P17" s="65" t="s">
        <v>69</v>
      </c>
      <c r="Q17" s="65" t="s">
        <v>70</v>
      </c>
      <c r="R17" s="66"/>
      <c r="S17" s="66"/>
      <c r="T17" s="66"/>
      <c r="U17" s="66"/>
      <c r="V17" s="66"/>
      <c r="W17" s="66"/>
      <c r="X17" s="66"/>
      <c r="Y17" s="66"/>
      <c r="Z17" s="66"/>
      <c r="AA17" s="66"/>
      <c r="AB17" s="66"/>
      <c r="AC17" s="67"/>
    </row>
    <row r="18" spans="2:29" x14ac:dyDescent="0.25">
      <c r="B18" s="68" t="s">
        <v>262</v>
      </c>
      <c r="C18" s="69" t="s">
        <v>263</v>
      </c>
      <c r="D18" s="70" t="s">
        <v>42</v>
      </c>
      <c r="E18" s="71" t="s">
        <v>43</v>
      </c>
      <c r="F18" s="71" t="s">
        <v>44</v>
      </c>
      <c r="G18" s="71"/>
      <c r="H18" s="71"/>
      <c r="I18" s="71"/>
      <c r="J18" s="71"/>
      <c r="K18" s="71" t="s">
        <v>251</v>
      </c>
      <c r="L18" s="71" t="s">
        <v>45</v>
      </c>
      <c r="M18" s="71" t="s">
        <v>46</v>
      </c>
      <c r="N18" s="71" t="s">
        <v>55</v>
      </c>
      <c r="O18" s="71" t="s">
        <v>60</v>
      </c>
      <c r="P18" s="71" t="s">
        <v>61</v>
      </c>
      <c r="Q18" s="71" t="s">
        <v>62</v>
      </c>
      <c r="R18" s="71" t="s">
        <v>63</v>
      </c>
      <c r="S18" s="71" t="s">
        <v>64</v>
      </c>
      <c r="T18" s="71" t="s">
        <v>65</v>
      </c>
      <c r="U18" s="71" t="s">
        <v>66</v>
      </c>
      <c r="V18" s="71" t="s">
        <v>67</v>
      </c>
      <c r="W18" s="71" t="s">
        <v>248</v>
      </c>
      <c r="X18" s="71" t="s">
        <v>68</v>
      </c>
      <c r="Y18" s="71" t="s">
        <v>69</v>
      </c>
      <c r="Z18" s="71" t="s">
        <v>70</v>
      </c>
      <c r="AA18" s="72"/>
      <c r="AB18" s="72"/>
      <c r="AC18" s="73"/>
    </row>
    <row r="19" spans="2:29" x14ac:dyDescent="0.25">
      <c r="B19" s="62" t="s">
        <v>264</v>
      </c>
      <c r="C19" s="63" t="s">
        <v>265</v>
      </c>
      <c r="D19" s="64" t="s">
        <v>49</v>
      </c>
      <c r="E19" s="65" t="s">
        <v>50</v>
      </c>
      <c r="F19" s="65" t="s">
        <v>247</v>
      </c>
      <c r="G19" s="65" t="s">
        <v>55</v>
      </c>
      <c r="H19" s="65" t="s">
        <v>57</v>
      </c>
      <c r="I19" s="65" t="s">
        <v>58</v>
      </c>
      <c r="J19" s="65" t="s">
        <v>59</v>
      </c>
      <c r="K19" s="65" t="s">
        <v>60</v>
      </c>
      <c r="L19" s="65" t="s">
        <v>61</v>
      </c>
      <c r="M19" s="65" t="s">
        <v>266</v>
      </c>
      <c r="N19" s="65" t="s">
        <v>62</v>
      </c>
      <c r="O19" s="65" t="s">
        <v>267</v>
      </c>
      <c r="P19" s="65" t="s">
        <v>63</v>
      </c>
      <c r="Q19" s="65" t="s">
        <v>64</v>
      </c>
      <c r="R19" s="65" t="s">
        <v>65</v>
      </c>
      <c r="S19" s="65" t="s">
        <v>66</v>
      </c>
      <c r="T19" s="65" t="s">
        <v>67</v>
      </c>
      <c r="U19" s="65" t="s">
        <v>248</v>
      </c>
      <c r="V19" s="65" t="s">
        <v>69</v>
      </c>
      <c r="W19" s="66"/>
      <c r="X19" s="66"/>
      <c r="Y19" s="66"/>
      <c r="Z19" s="66"/>
      <c r="AA19" s="66"/>
      <c r="AB19" s="66"/>
      <c r="AC19" s="67"/>
    </row>
    <row r="20" spans="2:29" x14ac:dyDescent="0.25">
      <c r="B20" s="68" t="s">
        <v>268</v>
      </c>
      <c r="C20" s="69" t="s">
        <v>269</v>
      </c>
      <c r="D20" s="70" t="s">
        <v>43</v>
      </c>
      <c r="E20" s="71" t="s">
        <v>44</v>
      </c>
      <c r="F20" s="71"/>
      <c r="G20" s="71"/>
      <c r="H20" s="71"/>
      <c r="I20" s="71"/>
      <c r="J20" s="71" t="s">
        <v>251</v>
      </c>
      <c r="K20" s="71" t="s">
        <v>45</v>
      </c>
      <c r="L20" s="71" t="s">
        <v>46</v>
      </c>
      <c r="M20" s="71" t="s">
        <v>55</v>
      </c>
      <c r="N20" s="71" t="s">
        <v>58</v>
      </c>
      <c r="O20" s="71" t="s">
        <v>59</v>
      </c>
      <c r="P20" s="71" t="s">
        <v>60</v>
      </c>
      <c r="Q20" s="71" t="s">
        <v>61</v>
      </c>
      <c r="R20" s="71" t="s">
        <v>266</v>
      </c>
      <c r="S20" s="71" t="s">
        <v>62</v>
      </c>
      <c r="T20" s="71" t="s">
        <v>267</v>
      </c>
      <c r="U20" s="71" t="s">
        <v>63</v>
      </c>
      <c r="V20" s="71" t="s">
        <v>64</v>
      </c>
      <c r="W20" s="71" t="s">
        <v>65</v>
      </c>
      <c r="X20" s="71" t="s">
        <v>66</v>
      </c>
      <c r="Y20" s="71" t="s">
        <v>67</v>
      </c>
      <c r="Z20" s="71" t="s">
        <v>248</v>
      </c>
      <c r="AA20" s="71" t="s">
        <v>68</v>
      </c>
      <c r="AB20" s="71" t="s">
        <v>69</v>
      </c>
      <c r="AC20" s="74"/>
    </row>
    <row r="21" spans="2:29" x14ac:dyDescent="0.25">
      <c r="B21" s="62" t="s">
        <v>270</v>
      </c>
      <c r="C21" s="63" t="s">
        <v>271</v>
      </c>
      <c r="D21" s="64" t="s">
        <v>42</v>
      </c>
      <c r="E21" s="65"/>
      <c r="F21" s="65"/>
      <c r="G21" s="65" t="s">
        <v>52</v>
      </c>
      <c r="H21" s="65" t="s">
        <v>55</v>
      </c>
      <c r="I21" s="65" t="s">
        <v>57</v>
      </c>
      <c r="J21" s="65" t="s">
        <v>60</v>
      </c>
      <c r="K21" s="65" t="s">
        <v>61</v>
      </c>
      <c r="L21" s="65" t="s">
        <v>62</v>
      </c>
      <c r="M21" s="65" t="s">
        <v>64</v>
      </c>
      <c r="N21" s="65" t="s">
        <v>65</v>
      </c>
      <c r="O21" s="65" t="s">
        <v>66</v>
      </c>
      <c r="P21" s="65" t="s">
        <v>67</v>
      </c>
      <c r="Q21" s="65" t="s">
        <v>248</v>
      </c>
      <c r="R21" s="65" t="s">
        <v>69</v>
      </c>
      <c r="S21" s="66"/>
      <c r="T21" s="66"/>
      <c r="U21" s="66"/>
      <c r="V21" s="66"/>
      <c r="W21" s="66"/>
      <c r="X21" s="66"/>
      <c r="Y21" s="66"/>
      <c r="Z21" s="66"/>
      <c r="AA21" s="66"/>
      <c r="AB21" s="66"/>
      <c r="AC21" s="67"/>
    </row>
    <row r="22" spans="2:29" x14ac:dyDescent="0.25">
      <c r="B22" s="68" t="s">
        <v>272</v>
      </c>
      <c r="C22" s="69" t="s">
        <v>273</v>
      </c>
      <c r="D22" s="70" t="s">
        <v>42</v>
      </c>
      <c r="E22" s="71" t="s">
        <v>43</v>
      </c>
      <c r="F22" s="71" t="s">
        <v>44</v>
      </c>
      <c r="G22" s="71"/>
      <c r="H22" s="71"/>
      <c r="I22" s="71"/>
      <c r="J22" s="71" t="s">
        <v>274</v>
      </c>
      <c r="K22" s="71" t="s">
        <v>52</v>
      </c>
      <c r="L22" s="71" t="s">
        <v>55</v>
      </c>
      <c r="M22" s="71" t="s">
        <v>60</v>
      </c>
      <c r="N22" s="71" t="s">
        <v>61</v>
      </c>
      <c r="O22" s="71" t="s">
        <v>62</v>
      </c>
      <c r="P22" s="71" t="s">
        <v>64</v>
      </c>
      <c r="Q22" s="71" t="s">
        <v>65</v>
      </c>
      <c r="R22" s="71" t="s">
        <v>66</v>
      </c>
      <c r="S22" s="71" t="s">
        <v>67</v>
      </c>
      <c r="T22" s="71" t="s">
        <v>248</v>
      </c>
      <c r="U22" s="71" t="s">
        <v>69</v>
      </c>
      <c r="V22" s="72"/>
      <c r="W22" s="72"/>
      <c r="X22" s="72"/>
      <c r="Y22" s="72"/>
      <c r="Z22" s="72"/>
      <c r="AA22" s="72"/>
      <c r="AB22" s="72"/>
      <c r="AC22" s="73"/>
    </row>
    <row r="23" spans="2:29" x14ac:dyDescent="0.25">
      <c r="B23" s="62" t="s">
        <v>275</v>
      </c>
      <c r="C23" s="63" t="s">
        <v>276</v>
      </c>
      <c r="D23" s="64" t="s">
        <v>55</v>
      </c>
      <c r="E23" s="65" t="s">
        <v>57</v>
      </c>
      <c r="F23" s="65" t="s">
        <v>60</v>
      </c>
      <c r="G23" s="65" t="s">
        <v>61</v>
      </c>
      <c r="H23" s="65" t="s">
        <v>62</v>
      </c>
      <c r="I23" s="65" t="s">
        <v>64</v>
      </c>
      <c r="J23" s="65" t="s">
        <v>65</v>
      </c>
      <c r="K23" s="65" t="s">
        <v>66</v>
      </c>
      <c r="L23" s="65" t="s">
        <v>67</v>
      </c>
      <c r="M23" s="65" t="s">
        <v>248</v>
      </c>
      <c r="N23" s="65" t="s">
        <v>69</v>
      </c>
      <c r="O23" s="65" t="s">
        <v>71</v>
      </c>
      <c r="P23" s="66"/>
      <c r="Q23" s="66"/>
      <c r="R23" s="66"/>
      <c r="S23" s="66"/>
      <c r="T23" s="66"/>
      <c r="U23" s="66"/>
      <c r="V23" s="66"/>
      <c r="W23" s="66"/>
      <c r="X23" s="66"/>
      <c r="Y23" s="66"/>
      <c r="Z23" s="66"/>
      <c r="AA23" s="66"/>
      <c r="AB23" s="66"/>
      <c r="AC23" s="67"/>
    </row>
    <row r="24" spans="2:29" x14ac:dyDescent="0.25">
      <c r="B24" s="68" t="s">
        <v>277</v>
      </c>
      <c r="C24" s="69" t="s">
        <v>278</v>
      </c>
      <c r="D24" s="70" t="s">
        <v>42</v>
      </c>
      <c r="E24" s="71" t="s">
        <v>43</v>
      </c>
      <c r="F24" s="71"/>
      <c r="G24" s="71"/>
      <c r="H24" s="71" t="s">
        <v>60</v>
      </c>
      <c r="I24" s="71" t="s">
        <v>61</v>
      </c>
      <c r="J24" s="71" t="s">
        <v>62</v>
      </c>
      <c r="K24" s="71" t="s">
        <v>64</v>
      </c>
      <c r="L24" s="71" t="s">
        <v>65</v>
      </c>
      <c r="M24" s="71" t="s">
        <v>66</v>
      </c>
      <c r="N24" s="71" t="s">
        <v>67</v>
      </c>
      <c r="O24" s="71" t="s">
        <v>248</v>
      </c>
      <c r="P24" s="71" t="s">
        <v>69</v>
      </c>
      <c r="Q24" s="71" t="s">
        <v>71</v>
      </c>
      <c r="R24" s="72"/>
      <c r="S24" s="72"/>
      <c r="T24" s="72"/>
      <c r="U24" s="72"/>
      <c r="V24" s="72"/>
      <c r="W24" s="72"/>
      <c r="X24" s="72"/>
      <c r="Y24" s="72"/>
      <c r="Z24" s="72"/>
      <c r="AA24" s="72"/>
      <c r="AB24" s="72"/>
      <c r="AC24" s="73"/>
    </row>
    <row r="25" spans="2:29" x14ac:dyDescent="0.25">
      <c r="B25" s="62" t="s">
        <v>279</v>
      </c>
      <c r="C25" s="63" t="s">
        <v>280</v>
      </c>
      <c r="D25" s="108" t="s">
        <v>53</v>
      </c>
      <c r="E25" s="64" t="s">
        <v>55</v>
      </c>
      <c r="F25" s="65" t="s">
        <v>56</v>
      </c>
      <c r="G25" s="65" t="s">
        <v>57</v>
      </c>
      <c r="H25" s="65" t="s">
        <v>60</v>
      </c>
      <c r="I25" s="65" t="s">
        <v>61</v>
      </c>
      <c r="J25" s="65" t="s">
        <v>62</v>
      </c>
      <c r="K25" s="65" t="s">
        <v>64</v>
      </c>
      <c r="L25" s="65" t="s">
        <v>65</v>
      </c>
      <c r="M25" s="65" t="s">
        <v>66</v>
      </c>
      <c r="N25" s="65" t="s">
        <v>67</v>
      </c>
      <c r="O25" s="65" t="s">
        <v>248</v>
      </c>
      <c r="P25" s="65" t="s">
        <v>68</v>
      </c>
      <c r="Q25" s="65" t="s">
        <v>69</v>
      </c>
      <c r="R25" s="65" t="s">
        <v>257</v>
      </c>
      <c r="S25" s="65" t="s">
        <v>72</v>
      </c>
      <c r="T25" s="66"/>
      <c r="U25" s="66"/>
      <c r="V25" s="66"/>
      <c r="W25" s="66"/>
      <c r="X25" s="66"/>
      <c r="Y25" s="66"/>
      <c r="Z25" s="66"/>
      <c r="AA25" s="66"/>
      <c r="AB25" s="66"/>
      <c r="AC25" s="67"/>
    </row>
    <row r="26" spans="2:29" x14ac:dyDescent="0.25">
      <c r="B26" s="68" t="s">
        <v>281</v>
      </c>
      <c r="C26" s="69" t="s">
        <v>282</v>
      </c>
      <c r="D26" s="88" t="s">
        <v>53</v>
      </c>
      <c r="E26" s="70" t="s">
        <v>55</v>
      </c>
      <c r="F26" s="71" t="s">
        <v>56</v>
      </c>
      <c r="G26" s="71" t="s">
        <v>57</v>
      </c>
      <c r="H26" s="71" t="s">
        <v>60</v>
      </c>
      <c r="I26" s="71" t="s">
        <v>61</v>
      </c>
      <c r="J26" s="71" t="s">
        <v>62</v>
      </c>
      <c r="K26" s="71" t="s">
        <v>64</v>
      </c>
      <c r="L26" s="71" t="s">
        <v>65</v>
      </c>
      <c r="M26" s="71" t="s">
        <v>66</v>
      </c>
      <c r="N26" s="71" t="s">
        <v>67</v>
      </c>
      <c r="O26" s="71" t="s">
        <v>248</v>
      </c>
      <c r="P26" s="71" t="s">
        <v>68</v>
      </c>
      <c r="Q26" s="71" t="s">
        <v>69</v>
      </c>
      <c r="R26" s="71" t="s">
        <v>257</v>
      </c>
      <c r="S26" s="71" t="s">
        <v>72</v>
      </c>
      <c r="T26" s="72"/>
      <c r="U26" s="72"/>
      <c r="V26" s="72"/>
      <c r="W26" s="72"/>
      <c r="X26" s="72"/>
      <c r="Y26" s="72"/>
      <c r="Z26" s="72"/>
      <c r="AA26" s="72"/>
      <c r="AB26" s="72"/>
      <c r="AC26" s="73"/>
    </row>
    <row r="27" spans="2:29" x14ac:dyDescent="0.25">
      <c r="B27" s="62" t="s">
        <v>283</v>
      </c>
      <c r="C27" s="63" t="s">
        <v>284</v>
      </c>
      <c r="D27" s="64" t="s">
        <v>25</v>
      </c>
      <c r="E27" s="65" t="s">
        <v>27</v>
      </c>
      <c r="F27" s="65" t="s">
        <v>38</v>
      </c>
      <c r="G27" s="65" t="s">
        <v>60</v>
      </c>
      <c r="H27" s="65" t="s">
        <v>61</v>
      </c>
      <c r="I27" s="65" t="s">
        <v>62</v>
      </c>
      <c r="J27" s="65" t="s">
        <v>63</v>
      </c>
      <c r="K27" s="65" t="s">
        <v>64</v>
      </c>
      <c r="L27" s="65" t="s">
        <v>65</v>
      </c>
      <c r="M27" s="65"/>
      <c r="N27" s="65"/>
      <c r="O27" s="65"/>
      <c r="P27" s="66"/>
      <c r="Q27" s="66"/>
      <c r="R27" s="66"/>
      <c r="S27" s="66"/>
      <c r="T27" s="66"/>
      <c r="U27" s="66"/>
      <c r="V27" s="66"/>
      <c r="W27" s="66"/>
      <c r="X27" s="66"/>
      <c r="Y27" s="66"/>
      <c r="Z27" s="66"/>
      <c r="AA27" s="66"/>
      <c r="AB27" s="66"/>
      <c r="AC27" s="67"/>
    </row>
    <row r="28" spans="2:29" ht="15.75" thickBot="1" x14ac:dyDescent="0.3">
      <c r="B28" s="75" t="s">
        <v>285</v>
      </c>
      <c r="C28" s="76" t="s">
        <v>286</v>
      </c>
      <c r="D28" s="77" t="s">
        <v>25</v>
      </c>
      <c r="E28" s="78" t="s">
        <v>27</v>
      </c>
      <c r="F28" s="78" t="s">
        <v>39</v>
      </c>
      <c r="G28" s="78" t="s">
        <v>60</v>
      </c>
      <c r="H28" s="78" t="s">
        <v>61</v>
      </c>
      <c r="I28" s="78" t="s">
        <v>62</v>
      </c>
      <c r="J28" s="78" t="s">
        <v>63</v>
      </c>
      <c r="K28" s="78" t="s">
        <v>64</v>
      </c>
      <c r="L28" s="78" t="s">
        <v>65</v>
      </c>
      <c r="M28" s="78"/>
      <c r="N28" s="78"/>
      <c r="O28" s="78"/>
      <c r="P28" s="79"/>
      <c r="Q28" s="79"/>
      <c r="R28" s="79"/>
      <c r="S28" s="79"/>
      <c r="T28" s="79"/>
      <c r="U28" s="79"/>
      <c r="V28" s="79"/>
      <c r="W28" s="79"/>
      <c r="X28" s="79"/>
      <c r="Y28" s="79"/>
      <c r="Z28" s="79"/>
      <c r="AA28" s="79"/>
      <c r="AB28" s="79"/>
      <c r="AC28" s="80"/>
    </row>
    <row r="29" spans="2:29" ht="15.75" thickBot="1" x14ac:dyDescent="0.3">
      <c r="B29" s="697"/>
      <c r="C29" s="697"/>
      <c r="D29" s="81"/>
      <c r="E29" s="81"/>
      <c r="F29" s="81"/>
      <c r="G29" s="81"/>
      <c r="H29" s="81"/>
      <c r="I29" s="81"/>
      <c r="J29" s="81"/>
      <c r="K29" s="81"/>
      <c r="L29" s="81"/>
      <c r="M29" s="81"/>
      <c r="N29" s="81"/>
      <c r="O29" s="81"/>
      <c r="P29" s="81"/>
      <c r="Q29" s="81"/>
      <c r="R29" s="81"/>
      <c r="S29" s="81"/>
      <c r="T29" s="81"/>
      <c r="U29" s="697"/>
      <c r="V29" s="697"/>
      <c r="W29" s="697"/>
      <c r="X29" s="697"/>
      <c r="Y29" s="697"/>
      <c r="Z29" s="697"/>
      <c r="AA29" s="697"/>
      <c r="AB29" s="697"/>
      <c r="AC29" s="697"/>
    </row>
    <row r="30" spans="2:29" ht="25.5" customHeight="1" thickBot="1" x14ac:dyDescent="0.3">
      <c r="B30" s="782" t="s">
        <v>287</v>
      </c>
      <c r="C30" s="783"/>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4"/>
    </row>
    <row r="31" spans="2:29" ht="15.75" thickBot="1" x14ac:dyDescent="0.3">
      <c r="B31" s="54" t="s">
        <v>227</v>
      </c>
      <c r="C31" s="55" t="s">
        <v>228</v>
      </c>
      <c r="D31" s="785" t="s">
        <v>229</v>
      </c>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6"/>
    </row>
    <row r="32" spans="2:29" x14ac:dyDescent="0.25">
      <c r="B32" s="82" t="s">
        <v>288</v>
      </c>
      <c r="C32" s="57" t="s">
        <v>289</v>
      </c>
      <c r="D32" s="83" t="s">
        <v>25</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5"/>
    </row>
    <row r="33" spans="2:29" x14ac:dyDescent="0.25">
      <c r="B33" s="62" t="s">
        <v>290</v>
      </c>
      <c r="C33" s="63" t="s">
        <v>291</v>
      </c>
      <c r="D33" s="86" t="s">
        <v>25</v>
      </c>
      <c r="E33" s="87"/>
      <c r="F33" s="87"/>
      <c r="G33" s="87"/>
      <c r="H33" s="87"/>
      <c r="I33" s="87"/>
      <c r="J33" s="87"/>
      <c r="K33" s="87"/>
      <c r="L33" s="87"/>
      <c r="M33" s="87"/>
      <c r="N33" s="87"/>
      <c r="O33" s="87"/>
      <c r="P33" s="87"/>
      <c r="Q33" s="87"/>
      <c r="R33" s="87"/>
      <c r="S33" s="87"/>
      <c r="T33" s="87"/>
      <c r="U33" s="65"/>
      <c r="V33" s="65"/>
      <c r="W33" s="65"/>
      <c r="X33" s="65"/>
      <c r="Y33" s="65"/>
      <c r="Z33" s="65"/>
      <c r="AA33" s="65"/>
      <c r="AB33" s="65"/>
      <c r="AC33" s="67"/>
    </row>
    <row r="34" spans="2:29" x14ac:dyDescent="0.25">
      <c r="B34" s="68" t="s">
        <v>292</v>
      </c>
      <c r="C34" s="69" t="s">
        <v>293</v>
      </c>
      <c r="D34" s="88" t="s">
        <v>25</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3"/>
    </row>
    <row r="35" spans="2:29" x14ac:dyDescent="0.25">
      <c r="B35" s="62" t="s">
        <v>294</v>
      </c>
      <c r="C35" s="63" t="s">
        <v>295</v>
      </c>
      <c r="D35" s="86" t="s">
        <v>25</v>
      </c>
      <c r="E35" s="87" t="s">
        <v>28</v>
      </c>
      <c r="F35" s="87" t="s">
        <v>29</v>
      </c>
      <c r="G35" s="87" t="s">
        <v>60</v>
      </c>
      <c r="H35" s="87"/>
      <c r="I35" s="87"/>
      <c r="J35" s="87"/>
      <c r="K35" s="87"/>
      <c r="L35" s="87"/>
      <c r="M35" s="87"/>
      <c r="N35" s="87"/>
      <c r="O35" s="87"/>
      <c r="P35" s="87"/>
      <c r="Q35" s="87"/>
      <c r="R35" s="87"/>
      <c r="S35" s="87"/>
      <c r="T35" s="87"/>
      <c r="U35" s="65"/>
      <c r="V35" s="65"/>
      <c r="W35" s="65"/>
      <c r="X35" s="65"/>
      <c r="Y35" s="65"/>
      <c r="Z35" s="65"/>
      <c r="AA35" s="65"/>
      <c r="AB35" s="65"/>
      <c r="AC35" s="67"/>
    </row>
    <row r="36" spans="2:29" x14ac:dyDescent="0.25">
      <c r="B36" s="68" t="s">
        <v>296</v>
      </c>
      <c r="C36" s="69" t="s">
        <v>297</v>
      </c>
      <c r="D36" s="88" t="s">
        <v>25</v>
      </c>
      <c r="E36" s="71" t="s">
        <v>28</v>
      </c>
      <c r="F36" s="71" t="s">
        <v>29</v>
      </c>
      <c r="G36" s="71" t="s">
        <v>60</v>
      </c>
      <c r="H36" s="71"/>
      <c r="I36" s="71"/>
      <c r="J36" s="71"/>
      <c r="K36" s="71"/>
      <c r="L36" s="71"/>
      <c r="M36" s="71"/>
      <c r="N36" s="71"/>
      <c r="O36" s="71"/>
      <c r="P36" s="71"/>
      <c r="Q36" s="71"/>
      <c r="R36" s="71"/>
      <c r="S36" s="71"/>
      <c r="T36" s="71"/>
      <c r="U36" s="71"/>
      <c r="V36" s="71"/>
      <c r="W36" s="71"/>
      <c r="X36" s="71"/>
      <c r="Y36" s="71"/>
      <c r="Z36" s="71"/>
      <c r="AA36" s="71"/>
      <c r="AB36" s="71"/>
      <c r="AC36" s="73"/>
    </row>
    <row r="37" spans="2:29" x14ac:dyDescent="0.25">
      <c r="B37" s="62" t="s">
        <v>298</v>
      </c>
      <c r="C37" s="63" t="s">
        <v>299</v>
      </c>
      <c r="D37" s="86" t="s">
        <v>25</v>
      </c>
      <c r="E37" s="87" t="s">
        <v>28</v>
      </c>
      <c r="F37" s="87" t="s">
        <v>29</v>
      </c>
      <c r="G37" s="87" t="s">
        <v>60</v>
      </c>
      <c r="H37" s="87"/>
      <c r="I37" s="87"/>
      <c r="J37" s="87"/>
      <c r="K37" s="87"/>
      <c r="L37" s="87"/>
      <c r="M37" s="87"/>
      <c r="N37" s="87"/>
      <c r="O37" s="87"/>
      <c r="P37" s="87"/>
      <c r="Q37" s="87"/>
      <c r="R37" s="87"/>
      <c r="S37" s="87"/>
      <c r="T37" s="87"/>
      <c r="U37" s="65"/>
      <c r="V37" s="65"/>
      <c r="W37" s="65"/>
      <c r="X37" s="65"/>
      <c r="Y37" s="65"/>
      <c r="Z37" s="65"/>
      <c r="AA37" s="65"/>
      <c r="AB37" s="65"/>
      <c r="AC37" s="67"/>
    </row>
    <row r="38" spans="2:29" x14ac:dyDescent="0.25">
      <c r="B38" s="68" t="s">
        <v>300</v>
      </c>
      <c r="C38" s="69" t="s">
        <v>301</v>
      </c>
      <c r="D38" s="88" t="s">
        <v>27</v>
      </c>
      <c r="E38" s="71"/>
      <c r="F38" s="71"/>
      <c r="G38" s="71"/>
      <c r="H38" s="71"/>
      <c r="I38" s="71"/>
      <c r="J38" s="71"/>
      <c r="K38" s="71"/>
      <c r="L38" s="71"/>
      <c r="M38" s="71"/>
      <c r="N38" s="71"/>
      <c r="O38" s="71"/>
      <c r="P38" s="71"/>
      <c r="Q38" s="71"/>
      <c r="R38" s="71"/>
      <c r="S38" s="71"/>
      <c r="T38" s="71"/>
      <c r="U38" s="71"/>
      <c r="V38" s="71"/>
      <c r="W38" s="71"/>
      <c r="X38" s="71"/>
      <c r="Y38" s="71"/>
      <c r="Z38" s="71"/>
      <c r="AA38" s="71"/>
      <c r="AB38" s="71"/>
      <c r="AC38" s="73"/>
    </row>
    <row r="39" spans="2:29" x14ac:dyDescent="0.25">
      <c r="B39" s="62" t="s">
        <v>302</v>
      </c>
      <c r="C39" s="63" t="s">
        <v>303</v>
      </c>
      <c r="D39" s="86" t="s">
        <v>27</v>
      </c>
      <c r="E39" s="87"/>
      <c r="F39" s="87"/>
      <c r="G39" s="87"/>
      <c r="H39" s="87"/>
      <c r="I39" s="87"/>
      <c r="J39" s="87"/>
      <c r="K39" s="87"/>
      <c r="L39" s="87"/>
      <c r="M39" s="87"/>
      <c r="N39" s="87"/>
      <c r="O39" s="87"/>
      <c r="P39" s="87"/>
      <c r="Q39" s="87"/>
      <c r="R39" s="87"/>
      <c r="S39" s="87"/>
      <c r="T39" s="87"/>
      <c r="U39" s="65"/>
      <c r="V39" s="65"/>
      <c r="W39" s="65"/>
      <c r="X39" s="65"/>
      <c r="Y39" s="65"/>
      <c r="Z39" s="65"/>
      <c r="AA39" s="65"/>
      <c r="AB39" s="65"/>
      <c r="AC39" s="67"/>
    </row>
    <row r="40" spans="2:29" x14ac:dyDescent="0.25">
      <c r="B40" s="68" t="s">
        <v>304</v>
      </c>
      <c r="C40" s="69" t="s">
        <v>305</v>
      </c>
      <c r="D40" s="88" t="s">
        <v>25</v>
      </c>
      <c r="E40" s="71" t="s">
        <v>27</v>
      </c>
      <c r="F40" s="71" t="s">
        <v>28</v>
      </c>
      <c r="G40" s="71" t="s">
        <v>29</v>
      </c>
      <c r="H40" s="71" t="s">
        <v>60</v>
      </c>
      <c r="I40" s="71"/>
      <c r="J40" s="71"/>
      <c r="K40" s="71"/>
      <c r="L40" s="71"/>
      <c r="M40" s="71"/>
      <c r="N40" s="71"/>
      <c r="O40" s="71"/>
      <c r="P40" s="71"/>
      <c r="Q40" s="71"/>
      <c r="R40" s="71"/>
      <c r="S40" s="71"/>
      <c r="T40" s="71"/>
      <c r="U40" s="71"/>
      <c r="V40" s="71"/>
      <c r="W40" s="71"/>
      <c r="X40" s="71"/>
      <c r="Y40" s="71"/>
      <c r="Z40" s="71"/>
      <c r="AA40" s="71"/>
      <c r="AB40" s="71"/>
      <c r="AC40" s="73"/>
    </row>
    <row r="41" spans="2:29" x14ac:dyDescent="0.25">
      <c r="B41" s="62" t="s">
        <v>306</v>
      </c>
      <c r="C41" s="63" t="s">
        <v>307</v>
      </c>
      <c r="D41" s="86" t="s">
        <v>25</v>
      </c>
      <c r="E41" s="87" t="s">
        <v>27</v>
      </c>
      <c r="F41" s="87" t="s">
        <v>28</v>
      </c>
      <c r="G41" s="87" t="s">
        <v>29</v>
      </c>
      <c r="H41" s="87" t="s">
        <v>60</v>
      </c>
      <c r="I41" s="87"/>
      <c r="J41" s="87"/>
      <c r="K41" s="87"/>
      <c r="L41" s="87"/>
      <c r="M41" s="87"/>
      <c r="N41" s="87"/>
      <c r="O41" s="87"/>
      <c r="P41" s="87"/>
      <c r="Q41" s="87"/>
      <c r="R41" s="87"/>
      <c r="S41" s="87"/>
      <c r="T41" s="87"/>
      <c r="U41" s="65"/>
      <c r="V41" s="65"/>
      <c r="W41" s="65"/>
      <c r="X41" s="65"/>
      <c r="Y41" s="65"/>
      <c r="Z41" s="65"/>
      <c r="AA41" s="65"/>
      <c r="AB41" s="65"/>
      <c r="AC41" s="67"/>
    </row>
    <row r="42" spans="2:29" x14ac:dyDescent="0.25">
      <c r="B42" s="68" t="s">
        <v>308</v>
      </c>
      <c r="C42" s="69" t="s">
        <v>309</v>
      </c>
      <c r="D42" s="88" t="s">
        <v>38</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3"/>
    </row>
    <row r="43" spans="2:29" x14ac:dyDescent="0.25">
      <c r="B43" s="62" t="s">
        <v>310</v>
      </c>
      <c r="C43" s="63" t="s">
        <v>309</v>
      </c>
      <c r="D43" s="86" t="s">
        <v>38</v>
      </c>
      <c r="E43" s="87"/>
      <c r="F43" s="87"/>
      <c r="G43" s="87"/>
      <c r="H43" s="87"/>
      <c r="I43" s="87"/>
      <c r="J43" s="87"/>
      <c r="K43" s="87"/>
      <c r="L43" s="87"/>
      <c r="M43" s="87"/>
      <c r="N43" s="87"/>
      <c r="O43" s="87"/>
      <c r="P43" s="87"/>
      <c r="Q43" s="87"/>
      <c r="R43" s="87"/>
      <c r="S43" s="87"/>
      <c r="T43" s="87"/>
      <c r="U43" s="65"/>
      <c r="V43" s="65"/>
      <c r="W43" s="65"/>
      <c r="X43" s="65"/>
      <c r="Y43" s="65"/>
      <c r="Z43" s="65"/>
      <c r="AA43" s="65"/>
      <c r="AB43" s="65"/>
      <c r="AC43" s="67"/>
    </row>
    <row r="44" spans="2:29" x14ac:dyDescent="0.25">
      <c r="B44" s="68" t="s">
        <v>311</v>
      </c>
      <c r="C44" s="69" t="s">
        <v>312</v>
      </c>
      <c r="D44" s="88" t="s">
        <v>38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3"/>
    </row>
    <row r="45" spans="2:29" x14ac:dyDescent="0.25">
      <c r="B45" s="62" t="s">
        <v>313</v>
      </c>
      <c r="C45" s="63" t="s">
        <v>314</v>
      </c>
      <c r="D45" s="86" t="s">
        <v>38</v>
      </c>
      <c r="E45" s="87"/>
      <c r="F45" s="87"/>
      <c r="G45" s="87"/>
      <c r="H45" s="87"/>
      <c r="I45" s="87"/>
      <c r="J45" s="87"/>
      <c r="K45" s="87"/>
      <c r="L45" s="87"/>
      <c r="M45" s="87"/>
      <c r="N45" s="87"/>
      <c r="O45" s="87"/>
      <c r="P45" s="87"/>
      <c r="Q45" s="87"/>
      <c r="R45" s="87"/>
      <c r="S45" s="87"/>
      <c r="T45" s="87"/>
      <c r="U45" s="65"/>
      <c r="V45" s="65"/>
      <c r="W45" s="65"/>
      <c r="X45" s="65"/>
      <c r="Y45" s="65"/>
      <c r="Z45" s="65"/>
      <c r="AA45" s="65"/>
      <c r="AB45" s="65"/>
      <c r="AC45" s="67"/>
    </row>
    <row r="46" spans="2:29" x14ac:dyDescent="0.25">
      <c r="B46" s="68" t="s">
        <v>315</v>
      </c>
      <c r="C46" s="69" t="s">
        <v>316</v>
      </c>
      <c r="D46" s="88" t="s">
        <v>25</v>
      </c>
      <c r="E46" s="71" t="s">
        <v>28</v>
      </c>
      <c r="F46" s="71" t="s">
        <v>29</v>
      </c>
      <c r="G46" s="71" t="s">
        <v>60</v>
      </c>
      <c r="H46" s="71"/>
      <c r="I46" s="71"/>
      <c r="J46" s="71"/>
      <c r="K46" s="71"/>
      <c r="L46" s="71"/>
      <c r="M46" s="71"/>
      <c r="N46" s="71"/>
      <c r="O46" s="71"/>
      <c r="P46" s="71"/>
      <c r="Q46" s="71"/>
      <c r="R46" s="71"/>
      <c r="S46" s="71"/>
      <c r="T46" s="71"/>
      <c r="U46" s="71"/>
      <c r="V46" s="71"/>
      <c r="W46" s="71"/>
      <c r="X46" s="71"/>
      <c r="Y46" s="71"/>
      <c r="Z46" s="71"/>
      <c r="AA46" s="71"/>
      <c r="AB46" s="71"/>
      <c r="AC46" s="73"/>
    </row>
    <row r="47" spans="2:29" x14ac:dyDescent="0.25">
      <c r="B47" s="62" t="s">
        <v>317</v>
      </c>
      <c r="C47" s="63" t="s">
        <v>318</v>
      </c>
      <c r="D47" s="86" t="s">
        <v>25</v>
      </c>
      <c r="E47" s="87" t="s">
        <v>28</v>
      </c>
      <c r="F47" s="87" t="s">
        <v>29</v>
      </c>
      <c r="G47" s="87" t="s">
        <v>60</v>
      </c>
      <c r="H47" s="87"/>
      <c r="I47" s="87"/>
      <c r="J47" s="87"/>
      <c r="K47" s="87"/>
      <c r="L47" s="87"/>
      <c r="M47" s="87"/>
      <c r="N47" s="87"/>
      <c r="O47" s="87"/>
      <c r="P47" s="87"/>
      <c r="Q47" s="87"/>
      <c r="R47" s="87"/>
      <c r="S47" s="87"/>
      <c r="T47" s="87"/>
      <c r="U47" s="65"/>
      <c r="V47" s="65"/>
      <c r="W47" s="65"/>
      <c r="X47" s="65"/>
      <c r="Y47" s="65"/>
      <c r="Z47" s="65"/>
      <c r="AA47" s="65"/>
      <c r="AB47" s="65"/>
      <c r="AC47" s="67"/>
    </row>
    <row r="48" spans="2:29" x14ac:dyDescent="0.25">
      <c r="B48" s="68" t="s">
        <v>319</v>
      </c>
      <c r="C48" s="69" t="s">
        <v>320</v>
      </c>
      <c r="D48" s="88" t="s">
        <v>25</v>
      </c>
      <c r="E48" s="71" t="s">
        <v>27</v>
      </c>
      <c r="F48" s="71" t="s">
        <v>28</v>
      </c>
      <c r="G48" s="71" t="s">
        <v>29</v>
      </c>
      <c r="H48" s="71" t="s">
        <v>60</v>
      </c>
      <c r="I48" s="71"/>
      <c r="J48" s="71"/>
      <c r="K48" s="71"/>
      <c r="L48" s="71"/>
      <c r="M48" s="71"/>
      <c r="N48" s="71"/>
      <c r="O48" s="71"/>
      <c r="P48" s="71"/>
      <c r="Q48" s="71"/>
      <c r="R48" s="71"/>
      <c r="S48" s="71"/>
      <c r="T48" s="71"/>
      <c r="U48" s="71"/>
      <c r="V48" s="71"/>
      <c r="W48" s="71"/>
      <c r="X48" s="71"/>
      <c r="Y48" s="71"/>
      <c r="Z48" s="71"/>
      <c r="AA48" s="71"/>
      <c r="AB48" s="71"/>
      <c r="AC48" s="73"/>
    </row>
    <row r="49" spans="2:29" x14ac:dyDescent="0.25">
      <c r="B49" s="62" t="s">
        <v>321</v>
      </c>
      <c r="C49" s="63" t="s">
        <v>322</v>
      </c>
      <c r="D49" s="86" t="s">
        <v>25</v>
      </c>
      <c r="E49" s="87" t="s">
        <v>27</v>
      </c>
      <c r="F49" s="87" t="s">
        <v>28</v>
      </c>
      <c r="G49" s="87" t="s">
        <v>29</v>
      </c>
      <c r="H49" s="87" t="s">
        <v>60</v>
      </c>
      <c r="I49" s="87"/>
      <c r="J49" s="87"/>
      <c r="K49" s="87"/>
      <c r="L49" s="87"/>
      <c r="M49" s="87"/>
      <c r="N49" s="87"/>
      <c r="O49" s="87"/>
      <c r="P49" s="87"/>
      <c r="Q49" s="87"/>
      <c r="R49" s="87"/>
      <c r="S49" s="87"/>
      <c r="T49" s="87"/>
      <c r="U49" s="65"/>
      <c r="V49" s="65"/>
      <c r="W49" s="65"/>
      <c r="X49" s="65"/>
      <c r="Y49" s="65"/>
      <c r="Z49" s="65"/>
      <c r="AA49" s="65"/>
      <c r="AB49" s="65"/>
      <c r="AC49" s="67"/>
    </row>
    <row r="50" spans="2:29" x14ac:dyDescent="0.25">
      <c r="B50" s="68" t="s">
        <v>323</v>
      </c>
      <c r="C50" s="69" t="s">
        <v>324</v>
      </c>
      <c r="D50" s="88" t="s">
        <v>27</v>
      </c>
      <c r="E50" s="71"/>
      <c r="F50" s="71"/>
      <c r="G50" s="71"/>
      <c r="H50" s="71"/>
      <c r="I50" s="71"/>
      <c r="J50" s="71"/>
      <c r="K50" s="71"/>
      <c r="L50" s="71"/>
      <c r="M50" s="71"/>
      <c r="N50" s="71"/>
      <c r="O50" s="71"/>
      <c r="P50" s="71"/>
      <c r="Q50" s="71"/>
      <c r="R50" s="71"/>
      <c r="S50" s="71"/>
      <c r="T50" s="71"/>
      <c r="U50" s="71"/>
      <c r="V50" s="71"/>
      <c r="W50" s="71"/>
      <c r="X50" s="71"/>
      <c r="Y50" s="71"/>
      <c r="Z50" s="71"/>
      <c r="AA50" s="71"/>
      <c r="AB50" s="71"/>
      <c r="AC50" s="73"/>
    </row>
    <row r="51" spans="2:29" x14ac:dyDescent="0.25">
      <c r="B51" s="62" t="s">
        <v>325</v>
      </c>
      <c r="C51" s="63" t="s">
        <v>326</v>
      </c>
      <c r="D51" s="86" t="s">
        <v>25</v>
      </c>
      <c r="E51" s="87" t="s">
        <v>27</v>
      </c>
      <c r="F51" s="87" t="s">
        <v>28</v>
      </c>
      <c r="G51" s="87" t="s">
        <v>29</v>
      </c>
      <c r="H51" s="87" t="s">
        <v>60</v>
      </c>
      <c r="I51" s="87"/>
      <c r="J51" s="87"/>
      <c r="K51" s="87"/>
      <c r="L51" s="87"/>
      <c r="M51" s="87"/>
      <c r="N51" s="87"/>
      <c r="O51" s="87"/>
      <c r="P51" s="87"/>
      <c r="Q51" s="87"/>
      <c r="R51" s="87"/>
      <c r="S51" s="87"/>
      <c r="T51" s="87"/>
      <c r="U51" s="65"/>
      <c r="V51" s="65"/>
      <c r="W51" s="65"/>
      <c r="X51" s="65"/>
      <c r="Y51" s="65"/>
      <c r="Z51" s="65"/>
      <c r="AA51" s="65"/>
      <c r="AB51" s="65"/>
      <c r="AC51" s="67"/>
    </row>
    <row r="52" spans="2:29" x14ac:dyDescent="0.25">
      <c r="B52" s="68" t="s">
        <v>327</v>
      </c>
      <c r="C52" s="69" t="s">
        <v>326</v>
      </c>
      <c r="D52" s="88" t="s">
        <v>25</v>
      </c>
      <c r="E52" s="71" t="s">
        <v>27</v>
      </c>
      <c r="F52" s="71" t="s">
        <v>28</v>
      </c>
      <c r="G52" s="71" t="s">
        <v>29</v>
      </c>
      <c r="H52" s="71" t="s">
        <v>60</v>
      </c>
      <c r="I52" s="71"/>
      <c r="J52" s="71"/>
      <c r="K52" s="71"/>
      <c r="L52" s="71"/>
      <c r="M52" s="71"/>
      <c r="N52" s="71"/>
      <c r="O52" s="71"/>
      <c r="P52" s="71"/>
      <c r="Q52" s="71"/>
      <c r="R52" s="71"/>
      <c r="S52" s="71"/>
      <c r="T52" s="71"/>
      <c r="U52" s="71"/>
      <c r="V52" s="71"/>
      <c r="W52" s="71"/>
      <c r="X52" s="71"/>
      <c r="Y52" s="71"/>
      <c r="Z52" s="71"/>
      <c r="AA52" s="71"/>
      <c r="AB52" s="71"/>
      <c r="AC52" s="73"/>
    </row>
    <row r="53" spans="2:29" x14ac:dyDescent="0.25">
      <c r="B53" s="62" t="s">
        <v>328</v>
      </c>
      <c r="C53" s="63" t="s">
        <v>329</v>
      </c>
      <c r="D53" s="86" t="s">
        <v>25</v>
      </c>
      <c r="E53" s="87" t="s">
        <v>27</v>
      </c>
      <c r="F53" s="87" t="s">
        <v>28</v>
      </c>
      <c r="G53" s="87" t="s">
        <v>29</v>
      </c>
      <c r="H53" s="87" t="s">
        <v>60</v>
      </c>
      <c r="I53" s="87"/>
      <c r="J53" s="87"/>
      <c r="K53" s="87"/>
      <c r="L53" s="87"/>
      <c r="M53" s="87"/>
      <c r="N53" s="87"/>
      <c r="O53" s="87"/>
      <c r="P53" s="87"/>
      <c r="Q53" s="87"/>
      <c r="R53" s="87"/>
      <c r="S53" s="87"/>
      <c r="T53" s="87"/>
      <c r="U53" s="65"/>
      <c r="V53" s="65"/>
      <c r="W53" s="65"/>
      <c r="X53" s="65"/>
      <c r="Y53" s="65"/>
      <c r="Z53" s="65"/>
      <c r="AA53" s="65"/>
      <c r="AB53" s="65"/>
      <c r="AC53" s="67"/>
    </row>
    <row r="54" spans="2:29" x14ac:dyDescent="0.25">
      <c r="B54" s="68" t="s">
        <v>330</v>
      </c>
      <c r="C54" s="69" t="s">
        <v>331</v>
      </c>
      <c r="D54" s="88" t="s">
        <v>27</v>
      </c>
      <c r="E54" s="71"/>
      <c r="F54" s="71"/>
      <c r="G54" s="71"/>
      <c r="H54" s="71"/>
      <c r="I54" s="71"/>
      <c r="J54" s="71"/>
      <c r="K54" s="71"/>
      <c r="L54" s="71"/>
      <c r="M54" s="71"/>
      <c r="N54" s="71"/>
      <c r="O54" s="71"/>
      <c r="P54" s="71"/>
      <c r="Q54" s="71"/>
      <c r="R54" s="71"/>
      <c r="S54" s="71"/>
      <c r="T54" s="71"/>
      <c r="U54" s="71"/>
      <c r="V54" s="71"/>
      <c r="W54" s="71"/>
      <c r="X54" s="71"/>
      <c r="Y54" s="71"/>
      <c r="Z54" s="71"/>
      <c r="AA54" s="71"/>
      <c r="AB54" s="71"/>
      <c r="AC54" s="73"/>
    </row>
    <row r="55" spans="2:29" x14ac:dyDescent="0.25">
      <c r="B55" s="62" t="s">
        <v>332</v>
      </c>
      <c r="C55" s="63" t="s">
        <v>333</v>
      </c>
      <c r="D55" s="86" t="s">
        <v>27</v>
      </c>
      <c r="E55" s="87" t="s">
        <v>266</v>
      </c>
      <c r="F55" s="87"/>
      <c r="G55" s="87"/>
      <c r="H55" s="87"/>
      <c r="I55" s="87"/>
      <c r="J55" s="87"/>
      <c r="K55" s="87"/>
      <c r="L55" s="87"/>
      <c r="M55" s="87"/>
      <c r="N55" s="87"/>
      <c r="O55" s="87"/>
      <c r="P55" s="87"/>
      <c r="Q55" s="87"/>
      <c r="R55" s="87"/>
      <c r="S55" s="87"/>
      <c r="T55" s="87"/>
      <c r="U55" s="65"/>
      <c r="V55" s="65"/>
      <c r="W55" s="65"/>
      <c r="X55" s="65"/>
      <c r="Y55" s="65"/>
      <c r="Z55" s="65"/>
      <c r="AA55" s="65"/>
      <c r="AB55" s="65"/>
      <c r="AC55" s="67"/>
    </row>
    <row r="56" spans="2:29" x14ac:dyDescent="0.25">
      <c r="B56" s="68" t="s">
        <v>334</v>
      </c>
      <c r="C56" s="69" t="s">
        <v>335</v>
      </c>
      <c r="D56" s="88" t="s">
        <v>27</v>
      </c>
      <c r="E56" s="71"/>
      <c r="F56" s="71"/>
      <c r="G56" s="71"/>
      <c r="H56" s="71"/>
      <c r="I56" s="71"/>
      <c r="J56" s="71"/>
      <c r="K56" s="71"/>
      <c r="L56" s="71"/>
      <c r="M56" s="71"/>
      <c r="N56" s="71"/>
      <c r="O56" s="71"/>
      <c r="P56" s="71"/>
      <c r="Q56" s="71"/>
      <c r="R56" s="71"/>
      <c r="S56" s="71"/>
      <c r="T56" s="71"/>
      <c r="U56" s="71"/>
      <c r="V56" s="71"/>
      <c r="W56" s="71"/>
      <c r="X56" s="71"/>
      <c r="Y56" s="71"/>
      <c r="Z56" s="71"/>
      <c r="AA56" s="71"/>
      <c r="AB56" s="71"/>
      <c r="AC56" s="73"/>
    </row>
    <row r="57" spans="2:29" x14ac:dyDescent="0.25">
      <c r="B57" s="62" t="s">
        <v>336</v>
      </c>
      <c r="C57" s="63" t="s">
        <v>337</v>
      </c>
      <c r="D57" s="86" t="s">
        <v>25</v>
      </c>
      <c r="E57" s="87" t="s">
        <v>27</v>
      </c>
      <c r="F57" s="87" t="s">
        <v>28</v>
      </c>
      <c r="G57" s="87" t="s">
        <v>29</v>
      </c>
      <c r="H57" s="87" t="s">
        <v>60</v>
      </c>
      <c r="I57" s="87"/>
      <c r="J57" s="87"/>
      <c r="K57" s="87"/>
      <c r="L57" s="87"/>
      <c r="M57" s="87"/>
      <c r="N57" s="87"/>
      <c r="O57" s="87"/>
      <c r="P57" s="87"/>
      <c r="Q57" s="87"/>
      <c r="R57" s="87"/>
      <c r="S57" s="87"/>
      <c r="T57" s="87"/>
      <c r="U57" s="65"/>
      <c r="V57" s="65"/>
      <c r="W57" s="65"/>
      <c r="X57" s="65"/>
      <c r="Y57" s="65"/>
      <c r="Z57" s="65"/>
      <c r="AA57" s="65"/>
      <c r="AB57" s="65"/>
      <c r="AC57" s="67"/>
    </row>
    <row r="58" spans="2:29" x14ac:dyDescent="0.25">
      <c r="B58" s="68" t="s">
        <v>338</v>
      </c>
      <c r="C58" s="69" t="s">
        <v>339</v>
      </c>
      <c r="D58" s="88" t="s">
        <v>25</v>
      </c>
      <c r="E58" s="71" t="s">
        <v>27</v>
      </c>
      <c r="F58" s="71" t="s">
        <v>28</v>
      </c>
      <c r="G58" s="71" t="s">
        <v>29</v>
      </c>
      <c r="H58" s="71" t="s">
        <v>60</v>
      </c>
      <c r="I58" s="71"/>
      <c r="J58" s="71"/>
      <c r="K58" s="71"/>
      <c r="L58" s="71"/>
      <c r="M58" s="71"/>
      <c r="N58" s="71"/>
      <c r="O58" s="71"/>
      <c r="P58" s="71"/>
      <c r="Q58" s="71"/>
      <c r="R58" s="71"/>
      <c r="S58" s="71"/>
      <c r="T58" s="71"/>
      <c r="U58" s="71"/>
      <c r="V58" s="71"/>
      <c r="W58" s="71"/>
      <c r="X58" s="71"/>
      <c r="Y58" s="71"/>
      <c r="Z58" s="71"/>
      <c r="AA58" s="71"/>
      <c r="AB58" s="71"/>
      <c r="AC58" s="73"/>
    </row>
    <row r="59" spans="2:29" x14ac:dyDescent="0.25">
      <c r="B59" s="62" t="s">
        <v>340</v>
      </c>
      <c r="C59" s="63" t="s">
        <v>341</v>
      </c>
      <c r="D59" s="86" t="s">
        <v>25</v>
      </c>
      <c r="E59" s="87" t="s">
        <v>27</v>
      </c>
      <c r="F59" s="87" t="s">
        <v>28</v>
      </c>
      <c r="G59" s="87" t="s">
        <v>29</v>
      </c>
      <c r="H59" s="87" t="s">
        <v>60</v>
      </c>
      <c r="I59" s="87"/>
      <c r="J59" s="87"/>
      <c r="K59" s="87"/>
      <c r="L59" s="87"/>
      <c r="M59" s="87"/>
      <c r="N59" s="87"/>
      <c r="O59" s="87"/>
      <c r="P59" s="87"/>
      <c r="Q59" s="87"/>
      <c r="R59" s="87"/>
      <c r="S59" s="87"/>
      <c r="T59" s="87"/>
      <c r="U59" s="65"/>
      <c r="V59" s="65"/>
      <c r="W59" s="65"/>
      <c r="X59" s="65"/>
      <c r="Y59" s="65"/>
      <c r="Z59" s="65"/>
      <c r="AA59" s="65"/>
      <c r="AB59" s="65"/>
      <c r="AC59" s="67"/>
    </row>
    <row r="60" spans="2:29" x14ac:dyDescent="0.25">
      <c r="B60" s="68" t="s">
        <v>342</v>
      </c>
      <c r="C60" s="69" t="s">
        <v>343</v>
      </c>
      <c r="D60" s="88" t="s">
        <v>27</v>
      </c>
      <c r="E60" s="71" t="s">
        <v>28</v>
      </c>
      <c r="F60" s="71" t="s">
        <v>29</v>
      </c>
      <c r="G60" s="71"/>
      <c r="H60" s="71"/>
      <c r="I60" s="71"/>
      <c r="J60" s="71"/>
      <c r="K60" s="71"/>
      <c r="L60" s="71"/>
      <c r="M60" s="71"/>
      <c r="N60" s="71"/>
      <c r="O60" s="71"/>
      <c r="P60" s="71"/>
      <c r="Q60" s="71"/>
      <c r="R60" s="71"/>
      <c r="S60" s="71"/>
      <c r="T60" s="71"/>
      <c r="U60" s="71"/>
      <c r="V60" s="71"/>
      <c r="W60" s="71"/>
      <c r="X60" s="71"/>
      <c r="Y60" s="71"/>
      <c r="Z60" s="71"/>
      <c r="AA60" s="71"/>
      <c r="AB60" s="71"/>
      <c r="AC60" s="73"/>
    </row>
    <row r="61" spans="2:29" x14ac:dyDescent="0.25">
      <c r="B61" s="62" t="s">
        <v>344</v>
      </c>
      <c r="C61" s="63" t="s">
        <v>345</v>
      </c>
      <c r="D61" s="86" t="s">
        <v>25</v>
      </c>
      <c r="E61" s="87" t="s">
        <v>27</v>
      </c>
      <c r="F61" s="87" t="s">
        <v>28</v>
      </c>
      <c r="G61" s="87" t="s">
        <v>29</v>
      </c>
      <c r="H61" s="87" t="s">
        <v>40</v>
      </c>
      <c r="I61" s="87" t="s">
        <v>60</v>
      </c>
      <c r="J61" s="87"/>
      <c r="K61" s="87"/>
      <c r="L61" s="87"/>
      <c r="M61" s="87"/>
      <c r="N61" s="87"/>
      <c r="O61" s="87"/>
      <c r="P61" s="87"/>
      <c r="Q61" s="87"/>
      <c r="R61" s="87"/>
      <c r="S61" s="87"/>
      <c r="T61" s="87"/>
      <c r="U61" s="65"/>
      <c r="V61" s="65"/>
      <c r="W61" s="65"/>
      <c r="X61" s="65"/>
      <c r="Y61" s="65"/>
      <c r="Z61" s="65"/>
      <c r="AA61" s="65"/>
      <c r="AB61" s="65"/>
      <c r="AC61" s="67"/>
    </row>
    <row r="62" spans="2:29" x14ac:dyDescent="0.25">
      <c r="B62" s="68" t="s">
        <v>346</v>
      </c>
      <c r="C62" s="69" t="s">
        <v>347</v>
      </c>
      <c r="D62" s="88" t="s">
        <v>41</v>
      </c>
      <c r="E62" s="71" t="s">
        <v>46</v>
      </c>
      <c r="F62" s="71" t="s">
        <v>60</v>
      </c>
      <c r="G62" s="71"/>
      <c r="H62" s="71"/>
      <c r="I62" s="71"/>
      <c r="J62" s="71"/>
      <c r="K62" s="71"/>
      <c r="L62" s="71"/>
      <c r="M62" s="71"/>
      <c r="N62" s="71"/>
      <c r="O62" s="71"/>
      <c r="P62" s="71"/>
      <c r="Q62" s="71"/>
      <c r="R62" s="71"/>
      <c r="S62" s="71"/>
      <c r="T62" s="71"/>
      <c r="U62" s="71"/>
      <c r="V62" s="71"/>
      <c r="W62" s="71"/>
      <c r="X62" s="71"/>
      <c r="Y62" s="71"/>
      <c r="Z62" s="71"/>
      <c r="AA62" s="71"/>
      <c r="AB62" s="71"/>
      <c r="AC62" s="73"/>
    </row>
    <row r="63" spans="2:29" x14ac:dyDescent="0.25">
      <c r="B63" s="89" t="s">
        <v>348</v>
      </c>
      <c r="C63" s="90" t="s">
        <v>349</v>
      </c>
      <c r="D63" s="86" t="s">
        <v>64</v>
      </c>
      <c r="E63" s="87" t="s">
        <v>65</v>
      </c>
      <c r="F63" s="87" t="s">
        <v>69</v>
      </c>
      <c r="G63" s="87"/>
      <c r="H63" s="87"/>
      <c r="I63" s="87"/>
      <c r="J63" s="87"/>
      <c r="K63" s="87"/>
      <c r="L63" s="87"/>
      <c r="M63" s="87"/>
      <c r="N63" s="87"/>
      <c r="O63" s="87"/>
      <c r="P63" s="87"/>
      <c r="Q63" s="87"/>
      <c r="R63" s="87"/>
      <c r="S63" s="87"/>
      <c r="T63" s="87"/>
      <c r="U63" s="87"/>
      <c r="V63" s="87"/>
      <c r="W63" s="87"/>
      <c r="X63" s="87"/>
      <c r="Y63" s="87"/>
      <c r="Z63" s="87"/>
      <c r="AA63" s="87"/>
      <c r="AB63" s="87"/>
      <c r="AC63" s="91"/>
    </row>
    <row r="64" spans="2:29" x14ac:dyDescent="0.25">
      <c r="B64" s="68" t="s">
        <v>350</v>
      </c>
      <c r="C64" s="69" t="s">
        <v>349</v>
      </c>
      <c r="D64" s="88" t="s">
        <v>64</v>
      </c>
      <c r="E64" s="71" t="s">
        <v>65</v>
      </c>
      <c r="F64" s="71" t="s">
        <v>69</v>
      </c>
      <c r="G64" s="71"/>
      <c r="H64" s="71"/>
      <c r="I64" s="71"/>
      <c r="J64" s="71"/>
      <c r="K64" s="71"/>
      <c r="L64" s="71"/>
      <c r="M64" s="71"/>
      <c r="N64" s="71"/>
      <c r="O64" s="71"/>
      <c r="P64" s="71"/>
      <c r="Q64" s="71"/>
      <c r="R64" s="71"/>
      <c r="S64" s="71"/>
      <c r="T64" s="71"/>
      <c r="U64" s="71"/>
      <c r="V64" s="71"/>
      <c r="W64" s="71"/>
      <c r="X64" s="71"/>
      <c r="Y64" s="71"/>
      <c r="Z64" s="71"/>
      <c r="AA64" s="71"/>
      <c r="AB64" s="71"/>
      <c r="AC64" s="73"/>
    </row>
    <row r="65" spans="2:29" x14ac:dyDescent="0.25">
      <c r="B65" s="62" t="s">
        <v>351</v>
      </c>
      <c r="C65" s="63" t="s">
        <v>352</v>
      </c>
      <c r="D65" s="86" t="s">
        <v>25</v>
      </c>
      <c r="E65" s="87" t="s">
        <v>28</v>
      </c>
      <c r="F65" s="87" t="s">
        <v>29</v>
      </c>
      <c r="G65" s="87" t="s">
        <v>60</v>
      </c>
      <c r="H65" s="87" t="s">
        <v>61</v>
      </c>
      <c r="I65" s="87" t="s">
        <v>62</v>
      </c>
      <c r="J65" s="87" t="s">
        <v>66</v>
      </c>
      <c r="K65" s="87"/>
      <c r="L65" s="87"/>
      <c r="M65" s="87"/>
      <c r="N65" s="87"/>
      <c r="O65" s="87"/>
      <c r="P65" s="87"/>
      <c r="Q65" s="87"/>
      <c r="R65" s="87"/>
      <c r="S65" s="87"/>
      <c r="T65" s="65"/>
      <c r="U65" s="65"/>
      <c r="V65" s="65"/>
      <c r="W65" s="87"/>
      <c r="X65" s="87"/>
      <c r="Y65" s="87"/>
      <c r="Z65" s="87"/>
      <c r="AA65" s="87"/>
      <c r="AB65" s="87"/>
      <c r="AC65" s="91"/>
    </row>
    <row r="66" spans="2:29" x14ac:dyDescent="0.25">
      <c r="B66" s="68" t="s">
        <v>353</v>
      </c>
      <c r="C66" s="69" t="s">
        <v>354</v>
      </c>
      <c r="D66" s="88" t="s">
        <v>25</v>
      </c>
      <c r="E66" s="71" t="s">
        <v>28</v>
      </c>
      <c r="F66" s="71" t="s">
        <v>29</v>
      </c>
      <c r="G66" s="71" t="s">
        <v>60</v>
      </c>
      <c r="H66" s="71" t="s">
        <v>61</v>
      </c>
      <c r="I66" s="71" t="s">
        <v>62</v>
      </c>
      <c r="J66" s="71" t="s">
        <v>66</v>
      </c>
      <c r="K66" s="71"/>
      <c r="L66" s="71"/>
      <c r="M66" s="71"/>
      <c r="N66" s="71"/>
      <c r="O66" s="71"/>
      <c r="P66" s="71"/>
      <c r="Q66" s="71"/>
      <c r="R66" s="71"/>
      <c r="S66" s="71"/>
      <c r="T66" s="71"/>
      <c r="U66" s="71"/>
      <c r="V66" s="71"/>
      <c r="W66" s="71"/>
      <c r="X66" s="71"/>
      <c r="Y66" s="71"/>
      <c r="Z66" s="71"/>
      <c r="AA66" s="71"/>
      <c r="AB66" s="71"/>
      <c r="AC66" s="73"/>
    </row>
    <row r="67" spans="2:29" x14ac:dyDescent="0.25">
      <c r="B67" s="62" t="s">
        <v>355</v>
      </c>
      <c r="C67" s="63" t="s">
        <v>356</v>
      </c>
      <c r="D67" s="86" t="s">
        <v>27</v>
      </c>
      <c r="E67" s="87" t="s">
        <v>28</v>
      </c>
      <c r="F67" s="87" t="s">
        <v>29</v>
      </c>
      <c r="G67" s="87"/>
      <c r="H67" s="87"/>
      <c r="I67" s="87"/>
      <c r="J67" s="87"/>
      <c r="K67" s="87"/>
      <c r="L67" s="87"/>
      <c r="M67" s="87"/>
      <c r="N67" s="87"/>
      <c r="O67" s="87"/>
      <c r="P67" s="87"/>
      <c r="Q67" s="87"/>
      <c r="R67" s="87"/>
      <c r="S67" s="87"/>
      <c r="T67" s="87"/>
      <c r="U67" s="65"/>
      <c r="V67" s="65"/>
      <c r="W67" s="65"/>
      <c r="X67" s="65"/>
      <c r="Y67" s="65"/>
      <c r="Z67" s="65"/>
      <c r="AA67" s="65"/>
      <c r="AB67" s="65"/>
      <c r="AC67" s="67"/>
    </row>
    <row r="68" spans="2:29" x14ac:dyDescent="0.25">
      <c r="B68" s="68" t="s">
        <v>357</v>
      </c>
      <c r="C68" s="69" t="s">
        <v>358</v>
      </c>
      <c r="D68" s="88" t="s">
        <v>25</v>
      </c>
      <c r="E68" s="71" t="s">
        <v>27</v>
      </c>
      <c r="F68" s="71" t="s">
        <v>28</v>
      </c>
      <c r="G68" s="71" t="s">
        <v>29</v>
      </c>
      <c r="H68" s="71" t="s">
        <v>38</v>
      </c>
      <c r="I68" s="71" t="s">
        <v>60</v>
      </c>
      <c r="J68" s="71"/>
      <c r="K68" s="71"/>
      <c r="L68" s="71"/>
      <c r="M68" s="71"/>
      <c r="N68" s="71"/>
      <c r="O68" s="71"/>
      <c r="P68" s="71"/>
      <c r="Q68" s="71"/>
      <c r="R68" s="71"/>
      <c r="S68" s="71"/>
      <c r="T68" s="71"/>
      <c r="U68" s="71"/>
      <c r="V68" s="71"/>
      <c r="W68" s="71"/>
      <c r="X68" s="71"/>
      <c r="Y68" s="71"/>
      <c r="Z68" s="71"/>
      <c r="AA68" s="71"/>
      <c r="AB68" s="71"/>
      <c r="AC68" s="73"/>
    </row>
    <row r="69" spans="2:29" x14ac:dyDescent="0.25">
      <c r="B69" s="62" t="s">
        <v>359</v>
      </c>
      <c r="C69" s="90" t="s">
        <v>360</v>
      </c>
      <c r="D69" s="86" t="s">
        <v>27</v>
      </c>
      <c r="E69" s="87" t="s">
        <v>28</v>
      </c>
      <c r="F69" s="87" t="s">
        <v>29</v>
      </c>
      <c r="G69" s="87"/>
      <c r="H69" s="87"/>
      <c r="I69" s="87"/>
      <c r="J69" s="87"/>
      <c r="K69" s="87"/>
      <c r="L69" s="87"/>
      <c r="M69" s="87"/>
      <c r="N69" s="87"/>
      <c r="O69" s="87"/>
      <c r="P69" s="87"/>
      <c r="Q69" s="87"/>
      <c r="R69" s="87"/>
      <c r="S69" s="87"/>
      <c r="T69" s="87"/>
      <c r="U69" s="65"/>
      <c r="V69" s="65"/>
      <c r="W69" s="65"/>
      <c r="X69" s="65"/>
      <c r="Y69" s="65"/>
      <c r="Z69" s="65"/>
      <c r="AA69" s="65"/>
      <c r="AB69" s="65"/>
      <c r="AC69" s="67"/>
    </row>
    <row r="70" spans="2:29" x14ac:dyDescent="0.25">
      <c r="B70" s="68" t="s">
        <v>361</v>
      </c>
      <c r="C70" s="69" t="s">
        <v>362</v>
      </c>
      <c r="D70" s="88" t="s">
        <v>25</v>
      </c>
      <c r="E70" s="71" t="s">
        <v>27</v>
      </c>
      <c r="F70" s="71" t="s">
        <v>28</v>
      </c>
      <c r="G70" s="71" t="s">
        <v>29</v>
      </c>
      <c r="H70" s="71" t="s">
        <v>39</v>
      </c>
      <c r="I70" s="71" t="s">
        <v>60</v>
      </c>
      <c r="J70" s="71"/>
      <c r="K70" s="71"/>
      <c r="L70" s="71"/>
      <c r="M70" s="71"/>
      <c r="N70" s="71"/>
      <c r="O70" s="71"/>
      <c r="P70" s="71"/>
      <c r="Q70" s="71"/>
      <c r="R70" s="71"/>
      <c r="S70" s="71"/>
      <c r="T70" s="71"/>
      <c r="U70" s="71"/>
      <c r="V70" s="71"/>
      <c r="W70" s="71"/>
      <c r="X70" s="71"/>
      <c r="Y70" s="71"/>
      <c r="Z70" s="71"/>
      <c r="AA70" s="71"/>
      <c r="AB70" s="71"/>
      <c r="AC70" s="73"/>
    </row>
    <row r="71" spans="2:29" x14ac:dyDescent="0.25">
      <c r="B71" s="62" t="s">
        <v>363</v>
      </c>
      <c r="C71" s="90" t="s">
        <v>364</v>
      </c>
      <c r="D71" s="86" t="s">
        <v>25</v>
      </c>
      <c r="E71" s="87" t="s">
        <v>28</v>
      </c>
      <c r="F71" s="87" t="s">
        <v>29</v>
      </c>
      <c r="G71" s="87" t="s">
        <v>37</v>
      </c>
      <c r="H71" s="87" t="s">
        <v>60</v>
      </c>
      <c r="I71" s="87"/>
      <c r="J71" s="87"/>
      <c r="K71" s="87"/>
      <c r="L71" s="87"/>
      <c r="M71" s="87"/>
      <c r="N71" s="87"/>
      <c r="O71" s="87"/>
      <c r="P71" s="87"/>
      <c r="Q71" s="87"/>
      <c r="R71" s="87"/>
      <c r="S71" s="87"/>
      <c r="T71" s="87"/>
      <c r="U71" s="65"/>
      <c r="V71" s="65"/>
      <c r="W71" s="65"/>
      <c r="X71" s="65"/>
      <c r="Y71" s="65"/>
      <c r="Z71" s="65"/>
      <c r="AA71" s="65"/>
      <c r="AB71" s="65"/>
      <c r="AC71" s="67"/>
    </row>
    <row r="72" spans="2:29" x14ac:dyDescent="0.25">
      <c r="B72" s="68" t="s">
        <v>365</v>
      </c>
      <c r="C72" s="69" t="s">
        <v>364</v>
      </c>
      <c r="D72" s="88" t="s">
        <v>25</v>
      </c>
      <c r="E72" s="71" t="s">
        <v>28</v>
      </c>
      <c r="F72" s="71" t="s">
        <v>29</v>
      </c>
      <c r="G72" s="71" t="s">
        <v>37</v>
      </c>
      <c r="H72" s="71" t="s">
        <v>60</v>
      </c>
      <c r="I72" s="71"/>
      <c r="J72" s="71"/>
      <c r="K72" s="71"/>
      <c r="L72" s="71"/>
      <c r="M72" s="71"/>
      <c r="N72" s="71"/>
      <c r="O72" s="71"/>
      <c r="P72" s="71"/>
      <c r="Q72" s="71"/>
      <c r="R72" s="71"/>
      <c r="S72" s="71"/>
      <c r="T72" s="71"/>
      <c r="U72" s="71"/>
      <c r="V72" s="71"/>
      <c r="W72" s="71"/>
      <c r="X72" s="71"/>
      <c r="Y72" s="71"/>
      <c r="Z72" s="71"/>
      <c r="AA72" s="71"/>
      <c r="AB72" s="71"/>
      <c r="AC72" s="73"/>
    </row>
    <row r="73" spans="2:29" x14ac:dyDescent="0.25">
      <c r="B73" s="62" t="s">
        <v>366</v>
      </c>
      <c r="C73" s="63" t="s">
        <v>367</v>
      </c>
      <c r="D73" s="86" t="s">
        <v>28</v>
      </c>
      <c r="E73" s="87" t="s">
        <v>31</v>
      </c>
      <c r="F73" s="87" t="s">
        <v>32</v>
      </c>
      <c r="G73" s="87"/>
      <c r="H73" s="87"/>
      <c r="I73" s="87"/>
      <c r="J73" s="87"/>
      <c r="K73" s="87"/>
      <c r="L73" s="87"/>
      <c r="M73" s="87"/>
      <c r="N73" s="87"/>
      <c r="O73" s="87"/>
      <c r="P73" s="87"/>
      <c r="Q73" s="87"/>
      <c r="R73" s="87"/>
      <c r="S73" s="87"/>
      <c r="T73" s="87"/>
      <c r="U73" s="65"/>
      <c r="V73" s="65"/>
      <c r="W73" s="65"/>
      <c r="X73" s="65"/>
      <c r="Y73" s="65"/>
      <c r="Z73" s="65"/>
      <c r="AA73" s="65"/>
      <c r="AB73" s="65"/>
      <c r="AC73" s="67"/>
    </row>
    <row r="74" spans="2:29" x14ac:dyDescent="0.25">
      <c r="B74" s="68" t="s">
        <v>368</v>
      </c>
      <c r="C74" s="69" t="s">
        <v>369</v>
      </c>
      <c r="D74" s="88" t="s">
        <v>25</v>
      </c>
      <c r="E74" s="71" t="s">
        <v>28</v>
      </c>
      <c r="F74" s="71" t="s">
        <v>31</v>
      </c>
      <c r="G74" s="71" t="s">
        <v>60</v>
      </c>
      <c r="H74" s="71"/>
      <c r="I74" s="71"/>
      <c r="J74" s="71"/>
      <c r="K74" s="71"/>
      <c r="L74" s="71"/>
      <c r="M74" s="71"/>
      <c r="N74" s="71"/>
      <c r="O74" s="71"/>
      <c r="P74" s="71"/>
      <c r="Q74" s="71"/>
      <c r="R74" s="71"/>
      <c r="S74" s="71"/>
      <c r="T74" s="71"/>
      <c r="U74" s="71"/>
      <c r="V74" s="71"/>
      <c r="W74" s="71"/>
      <c r="X74" s="71"/>
      <c r="Y74" s="71"/>
      <c r="Z74" s="71"/>
      <c r="AA74" s="71"/>
      <c r="AB74" s="71"/>
      <c r="AC74" s="73"/>
    </row>
    <row r="75" spans="2:29" x14ac:dyDescent="0.25">
      <c r="B75" s="62" t="s">
        <v>370</v>
      </c>
      <c r="C75" s="63" t="s">
        <v>371</v>
      </c>
      <c r="D75" s="86" t="s">
        <v>25</v>
      </c>
      <c r="E75" s="87" t="s">
        <v>28</v>
      </c>
      <c r="F75" s="87" t="s">
        <v>32</v>
      </c>
      <c r="G75" s="87" t="s">
        <v>60</v>
      </c>
      <c r="H75" s="87"/>
      <c r="I75" s="87"/>
      <c r="J75" s="87"/>
      <c r="K75" s="87"/>
      <c r="L75" s="87"/>
      <c r="M75" s="87"/>
      <c r="N75" s="87"/>
      <c r="O75" s="87"/>
      <c r="P75" s="87"/>
      <c r="Q75" s="87"/>
      <c r="R75" s="87"/>
      <c r="S75" s="87"/>
      <c r="T75" s="87"/>
      <c r="U75" s="65"/>
      <c r="V75" s="65"/>
      <c r="W75" s="65"/>
      <c r="X75" s="65"/>
      <c r="Y75" s="65"/>
      <c r="Z75" s="65"/>
      <c r="AA75" s="65"/>
      <c r="AB75" s="65"/>
      <c r="AC75" s="67"/>
    </row>
    <row r="76" spans="2:29" x14ac:dyDescent="0.25">
      <c r="B76" s="68" t="s">
        <v>372</v>
      </c>
      <c r="C76" s="69" t="s">
        <v>373</v>
      </c>
      <c r="D76" s="88" t="s">
        <v>28</v>
      </c>
      <c r="E76" s="71" t="s">
        <v>29</v>
      </c>
      <c r="F76" s="71" t="s">
        <v>30</v>
      </c>
      <c r="G76" s="71"/>
      <c r="H76" s="71"/>
      <c r="I76" s="71"/>
      <c r="J76" s="71"/>
      <c r="K76" s="71"/>
      <c r="L76" s="71"/>
      <c r="M76" s="71"/>
      <c r="N76" s="71"/>
      <c r="O76" s="71"/>
      <c r="P76" s="71"/>
      <c r="Q76" s="71"/>
      <c r="R76" s="71"/>
      <c r="S76" s="71"/>
      <c r="T76" s="71"/>
      <c r="U76" s="71"/>
      <c r="V76" s="71"/>
      <c r="W76" s="71"/>
      <c r="X76" s="71"/>
      <c r="Y76" s="71"/>
      <c r="Z76" s="71"/>
      <c r="AA76" s="71"/>
      <c r="AB76" s="71"/>
      <c r="AC76" s="73"/>
    </row>
    <row r="77" spans="2:29" x14ac:dyDescent="0.25">
      <c r="B77" s="62" t="s">
        <v>374</v>
      </c>
      <c r="C77" s="63" t="s">
        <v>373</v>
      </c>
      <c r="D77" s="86" t="s">
        <v>28</v>
      </c>
      <c r="E77" s="87" t="s">
        <v>29</v>
      </c>
      <c r="F77" s="87" t="s">
        <v>30</v>
      </c>
      <c r="G77" s="87"/>
      <c r="H77" s="87"/>
      <c r="I77" s="87"/>
      <c r="J77" s="87"/>
      <c r="K77" s="87"/>
      <c r="L77" s="87"/>
      <c r="M77" s="87"/>
      <c r="N77" s="87"/>
      <c r="O77" s="87"/>
      <c r="P77" s="87"/>
      <c r="Q77" s="87"/>
      <c r="R77" s="87"/>
      <c r="S77" s="87"/>
      <c r="T77" s="87"/>
      <c r="U77" s="65"/>
      <c r="V77" s="65"/>
      <c r="W77" s="65"/>
      <c r="X77" s="65"/>
      <c r="Y77" s="65"/>
      <c r="Z77" s="65"/>
      <c r="AA77" s="65"/>
      <c r="AB77" s="65"/>
      <c r="AC77" s="67"/>
    </row>
    <row r="78" spans="2:29" x14ac:dyDescent="0.25">
      <c r="B78" s="68" t="s">
        <v>375</v>
      </c>
      <c r="C78" s="69" t="s">
        <v>373</v>
      </c>
      <c r="D78" s="88" t="s">
        <v>28</v>
      </c>
      <c r="E78" s="71" t="s">
        <v>29</v>
      </c>
      <c r="F78" s="71" t="s">
        <v>30</v>
      </c>
      <c r="G78" s="71"/>
      <c r="H78" s="71"/>
      <c r="I78" s="71"/>
      <c r="J78" s="71"/>
      <c r="K78" s="71"/>
      <c r="L78" s="71"/>
      <c r="M78" s="71"/>
      <c r="N78" s="71"/>
      <c r="O78" s="71"/>
      <c r="P78" s="71"/>
      <c r="Q78" s="71"/>
      <c r="R78" s="71"/>
      <c r="S78" s="71"/>
      <c r="T78" s="71"/>
      <c r="U78" s="71"/>
      <c r="V78" s="71"/>
      <c r="W78" s="71"/>
      <c r="X78" s="71"/>
      <c r="Y78" s="71"/>
      <c r="Z78" s="71"/>
      <c r="AA78" s="71"/>
      <c r="AB78" s="71"/>
      <c r="AC78" s="73"/>
    </row>
    <row r="79" spans="2:29" x14ac:dyDescent="0.25">
      <c r="B79" s="62" t="s">
        <v>376</v>
      </c>
      <c r="C79" s="63" t="s">
        <v>377</v>
      </c>
      <c r="D79" s="86" t="s">
        <v>29</v>
      </c>
      <c r="E79" s="92"/>
      <c r="F79" s="87"/>
      <c r="G79" s="87"/>
      <c r="H79" s="87"/>
      <c r="I79" s="87"/>
      <c r="J79" s="87"/>
      <c r="K79" s="87"/>
      <c r="L79" s="87"/>
      <c r="M79" s="87"/>
      <c r="N79" s="87"/>
      <c r="O79" s="87"/>
      <c r="P79" s="87"/>
      <c r="Q79" s="87"/>
      <c r="R79" s="87"/>
      <c r="S79" s="87"/>
      <c r="T79" s="87"/>
      <c r="U79" s="87"/>
      <c r="V79" s="87"/>
      <c r="W79" s="87"/>
      <c r="X79" s="65"/>
      <c r="Y79" s="65"/>
      <c r="Z79" s="65"/>
      <c r="AA79" s="65"/>
      <c r="AB79" s="65"/>
      <c r="AC79" s="67"/>
    </row>
    <row r="80" spans="2:29" x14ac:dyDescent="0.25">
      <c r="B80" s="68" t="s">
        <v>378</v>
      </c>
      <c r="C80" s="69" t="s">
        <v>379</v>
      </c>
      <c r="D80" s="88" t="s">
        <v>25</v>
      </c>
      <c r="E80" s="71" t="s">
        <v>28</v>
      </c>
      <c r="F80" s="71" t="s">
        <v>29</v>
      </c>
      <c r="G80" s="71" t="s">
        <v>30</v>
      </c>
      <c r="H80" s="71" t="s">
        <v>33</v>
      </c>
      <c r="I80" s="71" t="s">
        <v>35</v>
      </c>
      <c r="J80" s="71" t="s">
        <v>60</v>
      </c>
      <c r="K80" s="71"/>
      <c r="L80" s="71"/>
      <c r="M80" s="71"/>
      <c r="N80" s="71"/>
      <c r="O80" s="71"/>
      <c r="P80" s="71"/>
      <c r="Q80" s="71"/>
      <c r="R80" s="71"/>
      <c r="S80" s="71"/>
      <c r="T80" s="71"/>
      <c r="U80" s="71"/>
      <c r="V80" s="71"/>
      <c r="W80" s="71"/>
      <c r="X80" s="71"/>
      <c r="Y80" s="71"/>
      <c r="Z80" s="71"/>
      <c r="AA80" s="71"/>
      <c r="AB80" s="71"/>
      <c r="AC80" s="73"/>
    </row>
    <row r="81" spans="2:29" x14ac:dyDescent="0.25">
      <c r="B81" s="62" t="s">
        <v>380</v>
      </c>
      <c r="C81" s="63" t="s">
        <v>379</v>
      </c>
      <c r="D81" s="86" t="s">
        <v>25</v>
      </c>
      <c r="E81" s="87" t="s">
        <v>28</v>
      </c>
      <c r="F81" s="87" t="s">
        <v>29</v>
      </c>
      <c r="G81" s="87" t="s">
        <v>30</v>
      </c>
      <c r="H81" s="87" t="s">
        <v>33</v>
      </c>
      <c r="I81" s="87" t="s">
        <v>35</v>
      </c>
      <c r="J81" s="87" t="s">
        <v>60</v>
      </c>
      <c r="K81" s="87"/>
      <c r="L81" s="87"/>
      <c r="M81" s="87"/>
      <c r="N81" s="87"/>
      <c r="O81" s="87"/>
      <c r="P81" s="87"/>
      <c r="Q81" s="87"/>
      <c r="R81" s="87"/>
      <c r="S81" s="87"/>
      <c r="T81" s="87"/>
      <c r="U81" s="65"/>
      <c r="V81" s="65"/>
      <c r="W81" s="65"/>
      <c r="X81" s="65"/>
      <c r="Y81" s="65"/>
      <c r="Z81" s="65"/>
      <c r="AA81" s="65"/>
      <c r="AB81" s="65"/>
      <c r="AC81" s="67"/>
    </row>
    <row r="82" spans="2:29" x14ac:dyDescent="0.25">
      <c r="B82" s="68" t="s">
        <v>381</v>
      </c>
      <c r="C82" s="69" t="s">
        <v>382</v>
      </c>
      <c r="D82" s="88" t="s">
        <v>25</v>
      </c>
      <c r="E82" s="71" t="s">
        <v>28</v>
      </c>
      <c r="F82" s="71" t="s">
        <v>29</v>
      </c>
      <c r="G82" s="71" t="s">
        <v>30</v>
      </c>
      <c r="H82" s="71" t="s">
        <v>34</v>
      </c>
      <c r="I82" s="71" t="s">
        <v>36</v>
      </c>
      <c r="J82" s="71" t="s">
        <v>60</v>
      </c>
      <c r="K82" s="71"/>
      <c r="L82" s="71"/>
      <c r="M82" s="71"/>
      <c r="N82" s="71"/>
      <c r="O82" s="71"/>
      <c r="P82" s="71"/>
      <c r="Q82" s="71"/>
      <c r="R82" s="71"/>
      <c r="S82" s="71"/>
      <c r="T82" s="71"/>
      <c r="U82" s="71"/>
      <c r="V82" s="71"/>
      <c r="W82" s="71"/>
      <c r="X82" s="71"/>
      <c r="Y82" s="71"/>
      <c r="Z82" s="71"/>
      <c r="AA82" s="71"/>
      <c r="AB82" s="71"/>
      <c r="AC82" s="73"/>
    </row>
    <row r="83" spans="2:29" ht="15.75" thickBot="1" x14ac:dyDescent="0.3">
      <c r="B83" s="93" t="s">
        <v>383</v>
      </c>
      <c r="C83" s="94" t="s">
        <v>382</v>
      </c>
      <c r="D83" s="95" t="s">
        <v>25</v>
      </c>
      <c r="E83" s="96" t="s">
        <v>28</v>
      </c>
      <c r="F83" s="96" t="s">
        <v>29</v>
      </c>
      <c r="G83" s="96" t="s">
        <v>30</v>
      </c>
      <c r="H83" s="96" t="s">
        <v>34</v>
      </c>
      <c r="I83" s="96" t="s">
        <v>36</v>
      </c>
      <c r="J83" s="96" t="s">
        <v>60</v>
      </c>
      <c r="K83" s="96"/>
      <c r="L83" s="96"/>
      <c r="M83" s="96"/>
      <c r="N83" s="96"/>
      <c r="O83" s="96"/>
      <c r="P83" s="96"/>
      <c r="Q83" s="96"/>
      <c r="R83" s="96"/>
      <c r="S83" s="96"/>
      <c r="T83" s="96"/>
      <c r="U83" s="97"/>
      <c r="V83" s="97"/>
      <c r="W83" s="97"/>
      <c r="X83" s="97"/>
      <c r="Y83" s="97"/>
      <c r="Z83" s="97"/>
      <c r="AA83" s="97"/>
      <c r="AB83" s="97"/>
      <c r="AC83" s="98"/>
    </row>
    <row r="84" spans="2:29" ht="15.75" thickBot="1" x14ac:dyDescent="0.3">
      <c r="B84" s="99"/>
      <c r="C84" s="99"/>
      <c r="D84" s="100"/>
      <c r="E84" s="100"/>
      <c r="F84" s="100"/>
      <c r="G84" s="100"/>
      <c r="H84" s="100"/>
      <c r="I84" s="100"/>
      <c r="J84" s="100"/>
      <c r="K84" s="100"/>
      <c r="L84" s="100"/>
      <c r="M84" s="100"/>
      <c r="N84" s="100"/>
      <c r="O84" s="100"/>
      <c r="P84" s="100"/>
      <c r="Q84" s="100"/>
      <c r="R84" s="100"/>
      <c r="S84" s="100"/>
      <c r="T84" s="100"/>
      <c r="U84" s="99"/>
      <c r="V84" s="99"/>
      <c r="W84" s="99"/>
      <c r="X84" s="99"/>
      <c r="Y84" s="99"/>
      <c r="Z84" s="99"/>
      <c r="AA84" s="99"/>
      <c r="AB84" s="99"/>
      <c r="AC84" s="697"/>
    </row>
    <row r="85" spans="2:29" ht="15.75" thickBot="1" x14ac:dyDescent="0.3">
      <c r="B85" s="787" t="s">
        <v>384</v>
      </c>
      <c r="C85" s="787"/>
      <c r="D85" s="787" t="s">
        <v>385</v>
      </c>
      <c r="E85" s="789" t="s">
        <v>386</v>
      </c>
      <c r="F85" s="789"/>
      <c r="G85" s="100"/>
      <c r="H85" s="100"/>
      <c r="I85" s="100"/>
      <c r="J85" s="100"/>
      <c r="K85" s="100"/>
      <c r="L85" s="100"/>
      <c r="M85" s="100"/>
      <c r="N85" s="100"/>
      <c r="O85" s="100"/>
      <c r="P85" s="100"/>
      <c r="Q85" s="100"/>
      <c r="R85" s="100"/>
      <c r="S85" s="100"/>
      <c r="T85" s="100"/>
      <c r="U85" s="99"/>
      <c r="V85" s="99"/>
      <c r="W85" s="99"/>
      <c r="X85" s="99"/>
      <c r="Y85" s="99"/>
      <c r="Z85" s="99"/>
      <c r="AA85" s="99"/>
      <c r="AB85" s="99"/>
      <c r="AC85" s="697"/>
    </row>
    <row r="86" spans="2:29" ht="15.75" thickBot="1" x14ac:dyDescent="0.3">
      <c r="B86" s="788"/>
      <c r="C86" s="788"/>
      <c r="D86" s="788"/>
      <c r="E86" s="101" t="s">
        <v>387</v>
      </c>
      <c r="F86" s="101" t="s">
        <v>388</v>
      </c>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row>
    <row r="87" spans="2:29" x14ac:dyDescent="0.25">
      <c r="B87" s="791" t="s">
        <v>93</v>
      </c>
      <c r="C87" s="791"/>
      <c r="D87" s="102" t="s">
        <v>24</v>
      </c>
      <c r="E87" s="103">
        <v>0</v>
      </c>
      <c r="F87" s="103">
        <v>0</v>
      </c>
      <c r="G87" s="697"/>
      <c r="H87" s="697"/>
      <c r="I87" s="697"/>
      <c r="J87" s="697"/>
      <c r="K87" s="697"/>
      <c r="L87" s="697"/>
      <c r="M87" s="697"/>
      <c r="N87" s="697"/>
      <c r="O87" s="697"/>
      <c r="P87" s="697"/>
      <c r="Q87" s="697"/>
      <c r="R87" s="697"/>
      <c r="S87" s="697"/>
      <c r="T87" s="697"/>
      <c r="U87" s="697"/>
      <c r="V87" s="697"/>
      <c r="W87" s="697"/>
      <c r="X87" s="697"/>
      <c r="Y87" s="697"/>
      <c r="Z87" s="697"/>
      <c r="AA87" s="697"/>
      <c r="AB87" s="697"/>
      <c r="AC87" s="697"/>
    </row>
    <row r="88" spans="2:29" x14ac:dyDescent="0.25">
      <c r="B88" s="790" t="s">
        <v>94</v>
      </c>
      <c r="C88" s="790"/>
      <c r="D88" s="63" t="s">
        <v>25</v>
      </c>
      <c r="E88" s="104">
        <v>8</v>
      </c>
      <c r="F88" s="104">
        <v>30</v>
      </c>
      <c r="G88" s="697"/>
      <c r="H88" s="697"/>
      <c r="I88" s="697"/>
      <c r="J88" s="697"/>
      <c r="K88" s="697"/>
      <c r="L88" s="697"/>
      <c r="M88" s="697"/>
      <c r="N88" s="697"/>
      <c r="O88" s="697"/>
      <c r="P88" s="697"/>
      <c r="Q88" s="697"/>
      <c r="R88" s="697"/>
      <c r="S88" s="697"/>
      <c r="T88" s="697"/>
      <c r="U88" s="697"/>
      <c r="V88" s="697"/>
      <c r="W88" s="697"/>
      <c r="X88" s="697"/>
      <c r="Y88" s="697"/>
      <c r="Z88" s="697"/>
      <c r="AA88" s="697"/>
      <c r="AB88" s="697"/>
      <c r="AC88" s="697"/>
    </row>
    <row r="89" spans="2:29" x14ac:dyDescent="0.25">
      <c r="B89" s="792" t="s">
        <v>95</v>
      </c>
      <c r="C89" s="792"/>
      <c r="D89" s="105" t="s">
        <v>26</v>
      </c>
      <c r="E89" s="106">
        <v>0</v>
      </c>
      <c r="F89" s="106">
        <v>0</v>
      </c>
      <c r="G89" s="697"/>
      <c r="H89" s="697"/>
      <c r="I89" s="697"/>
      <c r="J89" s="697"/>
      <c r="K89" s="697"/>
      <c r="L89" s="697"/>
      <c r="M89" s="697"/>
      <c r="N89" s="697"/>
      <c r="O89" s="697"/>
      <c r="P89" s="697"/>
      <c r="Q89" s="697"/>
      <c r="R89" s="697"/>
      <c r="S89" s="697"/>
      <c r="T89" s="697"/>
      <c r="U89" s="697"/>
      <c r="V89" s="697"/>
      <c r="W89" s="697"/>
      <c r="X89" s="697"/>
      <c r="Y89" s="697"/>
      <c r="Z89" s="697"/>
      <c r="AA89" s="697"/>
      <c r="AB89" s="697"/>
      <c r="AC89" s="697"/>
    </row>
    <row r="90" spans="2:29" ht="12.75" customHeight="1" x14ac:dyDescent="0.25">
      <c r="B90" s="790" t="s">
        <v>96</v>
      </c>
      <c r="C90" s="790"/>
      <c r="D90" s="63" t="s">
        <v>27</v>
      </c>
      <c r="E90" s="104">
        <v>2</v>
      </c>
      <c r="F90" s="104">
        <v>6</v>
      </c>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row>
    <row r="91" spans="2:29" ht="12.75" customHeight="1" x14ac:dyDescent="0.25">
      <c r="B91" s="792" t="s">
        <v>97</v>
      </c>
      <c r="C91" s="792"/>
      <c r="D91" s="105" t="s">
        <v>28</v>
      </c>
      <c r="E91" s="106">
        <v>0</v>
      </c>
      <c r="F91" s="106">
        <v>20</v>
      </c>
      <c r="G91" s="697"/>
      <c r="H91" s="697"/>
      <c r="I91" s="697"/>
      <c r="J91" s="697"/>
      <c r="K91" s="697"/>
      <c r="L91" s="697"/>
      <c r="M91" s="697"/>
      <c r="N91" s="697"/>
      <c r="O91" s="697"/>
      <c r="P91" s="697"/>
      <c r="Q91" s="697"/>
      <c r="R91" s="697"/>
      <c r="S91" s="697"/>
      <c r="T91" s="697"/>
      <c r="U91" s="697"/>
      <c r="V91" s="697"/>
      <c r="W91" s="697"/>
      <c r="X91" s="697"/>
      <c r="Y91" s="697"/>
      <c r="Z91" s="697"/>
      <c r="AA91" s="697"/>
      <c r="AB91" s="697"/>
      <c r="AC91" s="697"/>
    </row>
    <row r="92" spans="2:29" ht="13.5" customHeight="1" x14ac:dyDescent="0.25">
      <c r="B92" s="790" t="s">
        <v>98</v>
      </c>
      <c r="C92" s="790"/>
      <c r="D92" s="63" t="s">
        <v>29</v>
      </c>
      <c r="E92" s="104">
        <v>0</v>
      </c>
      <c r="F92" s="104">
        <v>20</v>
      </c>
      <c r="G92" s="697"/>
      <c r="H92" s="697"/>
      <c r="I92" s="697"/>
      <c r="J92" s="697"/>
      <c r="K92" s="697"/>
      <c r="L92" s="697"/>
      <c r="M92" s="697"/>
      <c r="N92" s="697"/>
      <c r="O92" s="697"/>
      <c r="P92" s="697"/>
      <c r="Q92" s="697"/>
      <c r="R92" s="697"/>
      <c r="S92" s="697"/>
      <c r="T92" s="697"/>
      <c r="U92" s="697"/>
      <c r="V92" s="697"/>
      <c r="W92" s="697"/>
      <c r="X92" s="697"/>
      <c r="Y92" s="697"/>
      <c r="Z92" s="697"/>
      <c r="AA92" s="697"/>
      <c r="AB92" s="697"/>
      <c r="AC92" s="697"/>
    </row>
    <row r="93" spans="2:29" x14ac:dyDescent="0.25">
      <c r="B93" s="792" t="s">
        <v>99</v>
      </c>
      <c r="C93" s="792"/>
      <c r="D93" s="105" t="s">
        <v>30</v>
      </c>
      <c r="E93" s="106">
        <v>0</v>
      </c>
      <c r="F93" s="106">
        <v>8</v>
      </c>
      <c r="G93" s="697"/>
      <c r="H93" s="697"/>
      <c r="I93" s="697"/>
      <c r="J93" s="697"/>
      <c r="K93" s="697"/>
      <c r="L93" s="697"/>
      <c r="M93" s="697"/>
      <c r="N93" s="697"/>
      <c r="O93" s="697"/>
      <c r="P93" s="697"/>
      <c r="Q93" s="697"/>
      <c r="R93" s="697"/>
      <c r="S93" s="697"/>
      <c r="T93" s="697"/>
      <c r="U93" s="697"/>
      <c r="V93" s="697"/>
      <c r="W93" s="697"/>
      <c r="X93" s="697"/>
      <c r="Y93" s="697"/>
      <c r="Z93" s="697"/>
      <c r="AA93" s="697"/>
      <c r="AB93" s="697"/>
      <c r="AC93" s="697"/>
    </row>
    <row r="94" spans="2:29" x14ac:dyDescent="0.25">
      <c r="B94" s="790" t="s">
        <v>100</v>
      </c>
      <c r="C94" s="790"/>
      <c r="D94" s="63" t="s">
        <v>31</v>
      </c>
      <c r="E94" s="104">
        <v>0</v>
      </c>
      <c r="F94" s="104">
        <v>2</v>
      </c>
      <c r="G94" s="697"/>
      <c r="H94" s="697"/>
      <c r="I94" s="697"/>
      <c r="J94" s="697"/>
      <c r="K94" s="697"/>
      <c r="L94" s="697"/>
      <c r="M94" s="697"/>
      <c r="N94" s="697"/>
      <c r="O94" s="697"/>
      <c r="P94" s="697"/>
      <c r="Q94" s="697"/>
      <c r="R94" s="697"/>
      <c r="S94" s="697"/>
      <c r="T94" s="697"/>
      <c r="U94" s="697"/>
      <c r="V94" s="697"/>
      <c r="W94" s="697"/>
      <c r="X94" s="697"/>
      <c r="Y94" s="697"/>
      <c r="Z94" s="697"/>
      <c r="AA94" s="697"/>
      <c r="AB94" s="697"/>
      <c r="AC94" s="697"/>
    </row>
    <row r="95" spans="2:29" x14ac:dyDescent="0.25">
      <c r="B95" s="792" t="s">
        <v>101</v>
      </c>
      <c r="C95" s="792"/>
      <c r="D95" s="105" t="s">
        <v>32</v>
      </c>
      <c r="E95" s="106">
        <v>0</v>
      </c>
      <c r="F95" s="106">
        <v>2</v>
      </c>
      <c r="G95" s="697"/>
      <c r="H95" s="697"/>
      <c r="I95" s="697"/>
      <c r="J95" s="697"/>
      <c r="K95" s="697"/>
      <c r="L95" s="697"/>
      <c r="M95" s="697"/>
      <c r="N95" s="697"/>
      <c r="O95" s="697"/>
      <c r="P95" s="697"/>
      <c r="Q95" s="697"/>
      <c r="R95" s="697"/>
      <c r="S95" s="697"/>
      <c r="T95" s="697"/>
      <c r="U95" s="697"/>
      <c r="V95" s="697"/>
      <c r="W95" s="697"/>
      <c r="X95" s="697"/>
      <c r="Y95" s="697"/>
      <c r="Z95" s="697"/>
      <c r="AA95" s="697"/>
      <c r="AB95" s="697"/>
      <c r="AC95" s="697"/>
    </row>
    <row r="96" spans="2:29" x14ac:dyDescent="0.25">
      <c r="B96" s="790" t="s">
        <v>102</v>
      </c>
      <c r="C96" s="790"/>
      <c r="D96" s="63" t="s">
        <v>33</v>
      </c>
      <c r="E96" s="104">
        <v>0</v>
      </c>
      <c r="F96" s="104">
        <v>2</v>
      </c>
      <c r="G96" s="697"/>
      <c r="H96" s="697"/>
      <c r="I96" s="697"/>
      <c r="J96" s="697"/>
      <c r="K96" s="697"/>
      <c r="L96" s="697"/>
      <c r="M96" s="697"/>
      <c r="N96" s="697"/>
      <c r="O96" s="697"/>
      <c r="P96" s="697"/>
      <c r="Q96" s="697"/>
      <c r="R96" s="697"/>
      <c r="S96" s="697"/>
      <c r="T96" s="697"/>
      <c r="U96" s="697"/>
      <c r="V96" s="697"/>
      <c r="W96" s="697"/>
      <c r="X96" s="697"/>
      <c r="Y96" s="697"/>
      <c r="Z96" s="697"/>
      <c r="AA96" s="697"/>
      <c r="AB96" s="697"/>
      <c r="AC96" s="697"/>
    </row>
    <row r="97" spans="2:6" x14ac:dyDescent="0.25">
      <c r="B97" s="792" t="s">
        <v>103</v>
      </c>
      <c r="C97" s="792"/>
      <c r="D97" s="105" t="s">
        <v>34</v>
      </c>
      <c r="E97" s="106">
        <v>0</v>
      </c>
      <c r="F97" s="106">
        <v>2</v>
      </c>
    </row>
    <row r="98" spans="2:6" x14ac:dyDescent="0.25">
      <c r="B98" s="790" t="s">
        <v>389</v>
      </c>
      <c r="C98" s="790"/>
      <c r="D98" s="63" t="s">
        <v>35</v>
      </c>
      <c r="E98" s="104">
        <v>0</v>
      </c>
      <c r="F98" s="104">
        <v>4</v>
      </c>
    </row>
    <row r="99" spans="2:6" x14ac:dyDescent="0.25">
      <c r="B99" s="792" t="s">
        <v>390</v>
      </c>
      <c r="C99" s="792"/>
      <c r="D99" s="105" t="s">
        <v>36</v>
      </c>
      <c r="E99" s="106">
        <v>0</v>
      </c>
      <c r="F99" s="106">
        <v>4</v>
      </c>
    </row>
    <row r="100" spans="2:6" x14ac:dyDescent="0.25">
      <c r="B100" s="790" t="s">
        <v>106</v>
      </c>
      <c r="C100" s="790"/>
      <c r="D100" s="63" t="s">
        <v>37</v>
      </c>
      <c r="E100" s="104">
        <v>0</v>
      </c>
      <c r="F100" s="104">
        <v>2</v>
      </c>
    </row>
    <row r="101" spans="2:6" x14ac:dyDescent="0.25">
      <c r="B101" s="792" t="s">
        <v>107</v>
      </c>
      <c r="C101" s="792"/>
      <c r="D101" s="105" t="s">
        <v>38</v>
      </c>
      <c r="E101" s="106">
        <v>1</v>
      </c>
      <c r="F101" s="106">
        <v>1</v>
      </c>
    </row>
    <row r="102" spans="2:6" x14ac:dyDescent="0.25">
      <c r="B102" s="790" t="s">
        <v>391</v>
      </c>
      <c r="C102" s="790"/>
      <c r="D102" s="63" t="s">
        <v>39</v>
      </c>
      <c r="E102" s="104">
        <v>1</v>
      </c>
      <c r="F102" s="104">
        <v>1</v>
      </c>
    </row>
    <row r="103" spans="2:6" x14ac:dyDescent="0.25">
      <c r="B103" s="792" t="s">
        <v>109</v>
      </c>
      <c r="C103" s="792"/>
      <c r="D103" s="105" t="s">
        <v>40</v>
      </c>
      <c r="E103" s="106">
        <v>0</v>
      </c>
      <c r="F103" s="106">
        <v>1</v>
      </c>
    </row>
    <row r="104" spans="2:6" x14ac:dyDescent="0.25">
      <c r="B104" s="790" t="s">
        <v>110</v>
      </c>
      <c r="C104" s="790"/>
      <c r="D104" s="63" t="s">
        <v>41</v>
      </c>
      <c r="E104" s="104">
        <v>0</v>
      </c>
      <c r="F104" s="104">
        <v>1</v>
      </c>
    </row>
    <row r="105" spans="2:6" x14ac:dyDescent="0.25">
      <c r="B105" s="792" t="s">
        <v>197</v>
      </c>
      <c r="C105" s="792"/>
      <c r="D105" s="105" t="s">
        <v>191</v>
      </c>
      <c r="E105" s="106" t="s">
        <v>392</v>
      </c>
      <c r="F105" s="106" t="s">
        <v>392</v>
      </c>
    </row>
    <row r="106" spans="2:6" x14ac:dyDescent="0.25">
      <c r="B106" s="790" t="s">
        <v>111</v>
      </c>
      <c r="C106" s="790"/>
      <c r="D106" s="63" t="s">
        <v>42</v>
      </c>
      <c r="E106" s="104">
        <v>11</v>
      </c>
      <c r="F106" s="104">
        <v>2</v>
      </c>
    </row>
    <row r="107" spans="2:6" x14ac:dyDescent="0.25">
      <c r="B107" s="792" t="s">
        <v>112</v>
      </c>
      <c r="C107" s="792"/>
      <c r="D107" s="105" t="s">
        <v>43</v>
      </c>
      <c r="E107" s="106">
        <v>9</v>
      </c>
      <c r="F107" s="106">
        <v>2</v>
      </c>
    </row>
    <row r="108" spans="2:6" x14ac:dyDescent="0.25">
      <c r="B108" s="790" t="s">
        <v>113</v>
      </c>
      <c r="C108" s="790"/>
      <c r="D108" s="63" t="s">
        <v>44</v>
      </c>
      <c r="E108" s="104">
        <v>8</v>
      </c>
      <c r="F108" s="104">
        <v>2</v>
      </c>
    </row>
    <row r="109" spans="2:6" x14ac:dyDescent="0.25">
      <c r="B109" s="790" t="s">
        <v>393</v>
      </c>
      <c r="C109" s="790"/>
      <c r="D109" s="63" t="s">
        <v>238</v>
      </c>
      <c r="E109" s="104">
        <v>4</v>
      </c>
      <c r="F109" s="104">
        <v>2</v>
      </c>
    </row>
    <row r="110" spans="2:6" x14ac:dyDescent="0.25">
      <c r="B110" s="792" t="s">
        <v>394</v>
      </c>
      <c r="C110" s="792"/>
      <c r="D110" s="105" t="s">
        <v>251</v>
      </c>
      <c r="E110" s="106">
        <v>4</v>
      </c>
      <c r="F110" s="106">
        <v>4</v>
      </c>
    </row>
    <row r="111" spans="2:6" x14ac:dyDescent="0.25">
      <c r="B111" s="790" t="s">
        <v>114</v>
      </c>
      <c r="C111" s="790"/>
      <c r="D111" s="63" t="s">
        <v>45</v>
      </c>
      <c r="E111" s="104">
        <v>3</v>
      </c>
      <c r="F111" s="104">
        <v>2</v>
      </c>
    </row>
    <row r="112" spans="2:6" x14ac:dyDescent="0.25">
      <c r="B112" s="792" t="s">
        <v>395</v>
      </c>
      <c r="C112" s="792"/>
      <c r="D112" s="105" t="s">
        <v>396</v>
      </c>
      <c r="E112" s="106">
        <v>0</v>
      </c>
      <c r="F112" s="106">
        <v>0</v>
      </c>
    </row>
    <row r="113" spans="2:6" x14ac:dyDescent="0.25">
      <c r="B113" s="790" t="s">
        <v>397</v>
      </c>
      <c r="C113" s="790"/>
      <c r="D113" s="63" t="s">
        <v>274</v>
      </c>
      <c r="E113" s="104">
        <v>2</v>
      </c>
      <c r="F113" s="104">
        <v>2</v>
      </c>
    </row>
    <row r="114" spans="2:6" x14ac:dyDescent="0.25">
      <c r="B114" s="792" t="s">
        <v>398</v>
      </c>
      <c r="C114" s="792"/>
      <c r="D114" s="105" t="s">
        <v>46</v>
      </c>
      <c r="E114" s="106">
        <v>3</v>
      </c>
      <c r="F114" s="106">
        <v>2</v>
      </c>
    </row>
    <row r="115" spans="2:6" x14ac:dyDescent="0.25">
      <c r="B115" s="790" t="s">
        <v>198</v>
      </c>
      <c r="C115" s="790"/>
      <c r="D115" s="63" t="s">
        <v>192</v>
      </c>
      <c r="E115" s="104" t="s">
        <v>392</v>
      </c>
      <c r="F115" s="104" t="s">
        <v>392</v>
      </c>
    </row>
    <row r="116" spans="2:6" x14ac:dyDescent="0.25">
      <c r="B116" s="792" t="s">
        <v>399</v>
      </c>
      <c r="C116" s="792"/>
      <c r="D116" s="105" t="s">
        <v>193</v>
      </c>
      <c r="E116" s="106" t="s">
        <v>392</v>
      </c>
      <c r="F116" s="106" t="s">
        <v>392</v>
      </c>
    </row>
    <row r="117" spans="2:6" x14ac:dyDescent="0.25">
      <c r="B117" s="790" t="s">
        <v>118</v>
      </c>
      <c r="C117" s="790"/>
      <c r="D117" s="63" t="s">
        <v>49</v>
      </c>
      <c r="E117" s="104">
        <v>8</v>
      </c>
      <c r="F117" s="104">
        <v>12</v>
      </c>
    </row>
    <row r="118" spans="2:6" x14ac:dyDescent="0.25">
      <c r="B118" s="792" t="s">
        <v>225</v>
      </c>
      <c r="C118" s="792"/>
      <c r="D118" s="105" t="s">
        <v>50</v>
      </c>
      <c r="E118" s="106">
        <v>3</v>
      </c>
      <c r="F118" s="106">
        <v>3</v>
      </c>
    </row>
    <row r="119" spans="2:6" x14ac:dyDescent="0.25">
      <c r="B119" s="790" t="s">
        <v>120</v>
      </c>
      <c r="C119" s="790"/>
      <c r="D119" s="63" t="s">
        <v>51</v>
      </c>
      <c r="E119" s="104">
        <v>4</v>
      </c>
      <c r="F119" s="104">
        <v>4</v>
      </c>
    </row>
    <row r="120" spans="2:6" x14ac:dyDescent="0.25">
      <c r="B120" s="792" t="s">
        <v>121</v>
      </c>
      <c r="C120" s="792"/>
      <c r="D120" s="105" t="s">
        <v>52</v>
      </c>
      <c r="E120" s="106">
        <v>10</v>
      </c>
      <c r="F120" s="106">
        <v>10</v>
      </c>
    </row>
    <row r="121" spans="2:6" ht="12.75" customHeight="1" x14ac:dyDescent="0.25">
      <c r="B121" s="792" t="s">
        <v>122</v>
      </c>
      <c r="C121" s="792" t="s">
        <v>400</v>
      </c>
      <c r="D121" s="105" t="s">
        <v>53</v>
      </c>
      <c r="E121" s="106">
        <v>2</v>
      </c>
      <c r="F121" s="106">
        <v>2</v>
      </c>
    </row>
    <row r="122" spans="2:6" ht="12.75" customHeight="1" x14ac:dyDescent="0.25">
      <c r="B122" s="792" t="s">
        <v>123</v>
      </c>
      <c r="C122" s="792"/>
      <c r="D122" s="105" t="s">
        <v>54</v>
      </c>
      <c r="E122" s="106">
        <v>4</v>
      </c>
      <c r="F122" s="106">
        <v>4</v>
      </c>
    </row>
    <row r="123" spans="2:6" ht="12.75" customHeight="1" x14ac:dyDescent="0.25">
      <c r="B123" s="790" t="s">
        <v>124</v>
      </c>
      <c r="C123" s="790"/>
      <c r="D123" s="63" t="s">
        <v>55</v>
      </c>
      <c r="E123" s="104">
        <v>20</v>
      </c>
      <c r="F123" s="104">
        <v>20</v>
      </c>
    </row>
    <row r="124" spans="2:6" x14ac:dyDescent="0.25">
      <c r="B124" s="792" t="s">
        <v>125</v>
      </c>
      <c r="C124" s="792"/>
      <c r="D124" s="105" t="s">
        <v>56</v>
      </c>
      <c r="E124" s="106">
        <v>4</v>
      </c>
      <c r="F124" s="106">
        <v>4</v>
      </c>
    </row>
    <row r="125" spans="2:6" x14ac:dyDescent="0.25">
      <c r="B125" s="790" t="s">
        <v>126</v>
      </c>
      <c r="C125" s="790"/>
      <c r="D125" s="63" t="s">
        <v>57</v>
      </c>
      <c r="E125" s="104">
        <v>9</v>
      </c>
      <c r="F125" s="104">
        <v>9</v>
      </c>
    </row>
    <row r="126" spans="2:6" ht="13.5" customHeight="1" x14ac:dyDescent="0.25">
      <c r="B126" s="792" t="s">
        <v>127</v>
      </c>
      <c r="C126" s="792"/>
      <c r="D126" s="105" t="s">
        <v>58</v>
      </c>
      <c r="E126" s="106">
        <v>4</v>
      </c>
      <c r="F126" s="106">
        <v>4</v>
      </c>
    </row>
    <row r="127" spans="2:6" x14ac:dyDescent="0.25">
      <c r="B127" s="792" t="s">
        <v>128</v>
      </c>
      <c r="C127" s="792"/>
      <c r="D127" s="105" t="s">
        <v>59</v>
      </c>
      <c r="E127" s="106">
        <v>4</v>
      </c>
      <c r="F127" s="106">
        <v>4</v>
      </c>
    </row>
    <row r="128" spans="2:6" x14ac:dyDescent="0.25">
      <c r="B128" s="790" t="s">
        <v>129</v>
      </c>
      <c r="C128" s="790"/>
      <c r="D128" s="63" t="s">
        <v>60</v>
      </c>
      <c r="E128" s="104">
        <v>20</v>
      </c>
      <c r="F128" s="104">
        <v>20</v>
      </c>
    </row>
    <row r="129" spans="2:6" x14ac:dyDescent="0.25">
      <c r="B129" s="792" t="s">
        <v>130</v>
      </c>
      <c r="C129" s="792"/>
      <c r="D129" s="105" t="s">
        <v>61</v>
      </c>
      <c r="E129" s="106">
        <v>15</v>
      </c>
      <c r="F129" s="106">
        <v>8</v>
      </c>
    </row>
    <row r="130" spans="2:6" x14ac:dyDescent="0.25">
      <c r="B130" s="790" t="s">
        <v>401</v>
      </c>
      <c r="C130" s="790"/>
      <c r="D130" s="63" t="s">
        <v>266</v>
      </c>
      <c r="E130" s="104">
        <v>2</v>
      </c>
      <c r="F130" s="104">
        <v>2</v>
      </c>
    </row>
    <row r="131" spans="2:6" x14ac:dyDescent="0.25">
      <c r="B131" s="792" t="s">
        <v>131</v>
      </c>
      <c r="C131" s="792"/>
      <c r="D131" s="105" t="s">
        <v>62</v>
      </c>
      <c r="E131" s="106">
        <v>15</v>
      </c>
      <c r="F131" s="106">
        <v>10</v>
      </c>
    </row>
    <row r="132" spans="2:6" x14ac:dyDescent="0.25">
      <c r="B132" s="790" t="s">
        <v>402</v>
      </c>
      <c r="C132" s="790"/>
      <c r="D132" s="63" t="s">
        <v>267</v>
      </c>
      <c r="E132" s="104">
        <v>1</v>
      </c>
      <c r="F132" s="104">
        <v>1</v>
      </c>
    </row>
    <row r="133" spans="2:6" x14ac:dyDescent="0.25">
      <c r="B133" s="792" t="s">
        <v>132</v>
      </c>
      <c r="C133" s="792"/>
      <c r="D133" s="105" t="s">
        <v>63</v>
      </c>
      <c r="E133" s="106">
        <v>8</v>
      </c>
      <c r="F133" s="106">
        <v>8</v>
      </c>
    </row>
    <row r="134" spans="2:6" x14ac:dyDescent="0.25">
      <c r="B134" s="790" t="s">
        <v>133</v>
      </c>
      <c r="C134" s="790"/>
      <c r="D134" s="63" t="s">
        <v>64</v>
      </c>
      <c r="E134" s="104">
        <v>22</v>
      </c>
      <c r="F134" s="104">
        <v>20</v>
      </c>
    </row>
    <row r="135" spans="2:6" x14ac:dyDescent="0.25">
      <c r="B135" s="792" t="s">
        <v>134</v>
      </c>
      <c r="C135" s="792"/>
      <c r="D135" s="105" t="s">
        <v>65</v>
      </c>
      <c r="E135" s="106">
        <v>22</v>
      </c>
      <c r="F135" s="106">
        <v>18</v>
      </c>
    </row>
    <row r="136" spans="2:6" x14ac:dyDescent="0.25">
      <c r="B136" s="790" t="s">
        <v>135</v>
      </c>
      <c r="C136" s="790"/>
      <c r="D136" s="63" t="s">
        <v>66</v>
      </c>
      <c r="E136" s="104">
        <v>10</v>
      </c>
      <c r="F136" s="104">
        <v>4</v>
      </c>
    </row>
    <row r="137" spans="2:6" x14ac:dyDescent="0.25">
      <c r="B137" s="792" t="s">
        <v>136</v>
      </c>
      <c r="C137" s="792"/>
      <c r="D137" s="105" t="s">
        <v>67</v>
      </c>
      <c r="E137" s="106">
        <v>16</v>
      </c>
      <c r="F137" s="106">
        <v>8</v>
      </c>
    </row>
    <row r="138" spans="2:6" x14ac:dyDescent="0.25">
      <c r="B138" s="790" t="s">
        <v>403</v>
      </c>
      <c r="C138" s="790"/>
      <c r="D138" s="63" t="s">
        <v>248</v>
      </c>
      <c r="E138" s="104">
        <v>14</v>
      </c>
      <c r="F138" s="104">
        <v>8</v>
      </c>
    </row>
    <row r="139" spans="2:6" x14ac:dyDescent="0.25">
      <c r="B139" s="792" t="s">
        <v>137</v>
      </c>
      <c r="C139" s="792"/>
      <c r="D139" s="105" t="s">
        <v>68</v>
      </c>
      <c r="E139" s="106">
        <v>7</v>
      </c>
      <c r="F139" s="106">
        <v>4</v>
      </c>
    </row>
    <row r="140" spans="2:6" x14ac:dyDescent="0.25">
      <c r="B140" s="790" t="s">
        <v>138</v>
      </c>
      <c r="C140" s="790"/>
      <c r="D140" s="63" t="s">
        <v>69</v>
      </c>
      <c r="E140" s="104">
        <v>16</v>
      </c>
      <c r="F140" s="104" t="s">
        <v>404</v>
      </c>
    </row>
    <row r="141" spans="2:6" x14ac:dyDescent="0.25">
      <c r="B141" s="792" t="s">
        <v>405</v>
      </c>
      <c r="C141" s="792"/>
      <c r="D141" s="105" t="s">
        <v>257</v>
      </c>
      <c r="E141" s="106">
        <v>4</v>
      </c>
      <c r="F141" s="106">
        <v>0</v>
      </c>
    </row>
    <row r="142" spans="2:6" x14ac:dyDescent="0.25">
      <c r="B142" s="790" t="s">
        <v>406</v>
      </c>
      <c r="C142" s="790"/>
      <c r="D142" s="63" t="s">
        <v>70</v>
      </c>
      <c r="E142" s="104">
        <v>4</v>
      </c>
      <c r="F142" s="104">
        <v>4</v>
      </c>
    </row>
    <row r="143" spans="2:6" x14ac:dyDescent="0.25">
      <c r="B143" s="792" t="s">
        <v>407</v>
      </c>
      <c r="C143" s="792"/>
      <c r="D143" s="105" t="s">
        <v>71</v>
      </c>
      <c r="E143" s="106">
        <v>2</v>
      </c>
      <c r="F143" s="106">
        <v>2</v>
      </c>
    </row>
    <row r="144" spans="2:6" x14ac:dyDescent="0.25">
      <c r="B144" s="790" t="s">
        <v>200</v>
      </c>
      <c r="C144" s="790"/>
      <c r="D144" s="63" t="s">
        <v>194</v>
      </c>
      <c r="E144" s="104" t="s">
        <v>408</v>
      </c>
      <c r="F144" s="104" t="s">
        <v>408</v>
      </c>
    </row>
    <row r="145" spans="2:6" x14ac:dyDescent="0.25">
      <c r="B145" s="792" t="s">
        <v>141</v>
      </c>
      <c r="C145" s="792"/>
      <c r="D145" s="105" t="s">
        <v>72</v>
      </c>
      <c r="E145" s="106">
        <v>4</v>
      </c>
      <c r="F145" s="106">
        <v>4</v>
      </c>
    </row>
    <row r="146" spans="2:6" ht="15.75" thickBot="1" x14ac:dyDescent="0.3">
      <c r="B146" s="793" t="s">
        <v>409</v>
      </c>
      <c r="C146" s="793"/>
      <c r="D146" s="94" t="s">
        <v>75</v>
      </c>
      <c r="E146" s="107">
        <v>0</v>
      </c>
      <c r="F146" s="107">
        <v>0</v>
      </c>
    </row>
  </sheetData>
  <mergeCells count="67">
    <mergeCell ref="B146:C146"/>
    <mergeCell ref="B135:C135"/>
    <mergeCell ref="B136:C136"/>
    <mergeCell ref="B137:C137"/>
    <mergeCell ref="B138:C138"/>
    <mergeCell ref="B139:C139"/>
    <mergeCell ref="B140:C140"/>
    <mergeCell ref="B141:C141"/>
    <mergeCell ref="B142:C142"/>
    <mergeCell ref="B143:C143"/>
    <mergeCell ref="B144:C144"/>
    <mergeCell ref="B145:C145"/>
    <mergeCell ref="B134:C134"/>
    <mergeCell ref="B123:C123"/>
    <mergeCell ref="B124:C124"/>
    <mergeCell ref="B125:C125"/>
    <mergeCell ref="B126:C126"/>
    <mergeCell ref="B127:C127"/>
    <mergeCell ref="B128:C128"/>
    <mergeCell ref="B129:C129"/>
    <mergeCell ref="B130:C130"/>
    <mergeCell ref="B131:C131"/>
    <mergeCell ref="B132:C132"/>
    <mergeCell ref="B133:C133"/>
    <mergeCell ref="B122:C122"/>
    <mergeCell ref="B111:C111"/>
    <mergeCell ref="B112:C112"/>
    <mergeCell ref="B113:C113"/>
    <mergeCell ref="B114:C114"/>
    <mergeCell ref="B115:C115"/>
    <mergeCell ref="B116:C116"/>
    <mergeCell ref="B117:C117"/>
    <mergeCell ref="B118:C118"/>
    <mergeCell ref="B119:C119"/>
    <mergeCell ref="B120:C120"/>
    <mergeCell ref="B121:C121"/>
    <mergeCell ref="B110:C110"/>
    <mergeCell ref="B99:C99"/>
    <mergeCell ref="B100:C100"/>
    <mergeCell ref="B101:C101"/>
    <mergeCell ref="B102:C102"/>
    <mergeCell ref="B103:C103"/>
    <mergeCell ref="B104:C104"/>
    <mergeCell ref="B105:C105"/>
    <mergeCell ref="B106:C106"/>
    <mergeCell ref="B107:C107"/>
    <mergeCell ref="B108:C108"/>
    <mergeCell ref="B109:C109"/>
    <mergeCell ref="B98:C98"/>
    <mergeCell ref="B87:C87"/>
    <mergeCell ref="B88:C88"/>
    <mergeCell ref="B89:C89"/>
    <mergeCell ref="B90:C90"/>
    <mergeCell ref="B91:C91"/>
    <mergeCell ref="B92:C92"/>
    <mergeCell ref="B93:C93"/>
    <mergeCell ref="B94:C94"/>
    <mergeCell ref="B95:C95"/>
    <mergeCell ref="B96:C96"/>
    <mergeCell ref="B97:C97"/>
    <mergeCell ref="B2:AC2"/>
    <mergeCell ref="D3:AC3"/>
    <mergeCell ref="B30:AC30"/>
    <mergeCell ref="D31:AC31"/>
    <mergeCell ref="B85:C86"/>
    <mergeCell ref="D85:D86"/>
    <mergeCell ref="E85:F85"/>
  </mergeCells>
  <pageMargins left="0.7" right="0.7" top="0.75" bottom="0.75" header="0.3" footer="0.3"/>
  <pageSetup scale="3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C166"/>
  <sheetViews>
    <sheetView topLeftCell="B2" zoomScaleNormal="100" workbookViewId="0">
      <selection activeCell="B2" sqref="B2:AC170"/>
    </sheetView>
  </sheetViews>
  <sheetFormatPr defaultColWidth="8.85546875" defaultRowHeight="15" x14ac:dyDescent="0.25"/>
  <cols>
    <col min="1" max="1" width="2" style="624" customWidth="1"/>
    <col min="2" max="2" width="10.28515625" style="624" customWidth="1"/>
    <col min="3" max="3" width="32.140625" style="624" customWidth="1"/>
    <col min="4" max="22" width="9.85546875" style="624" customWidth="1"/>
    <col min="23" max="16384" width="8.85546875" style="624"/>
  </cols>
  <sheetData>
    <row r="1" spans="2:29" ht="9" customHeight="1" thickBot="1" x14ac:dyDescent="0.3">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row>
    <row r="2" spans="2:29" ht="25.5" customHeight="1" thickBot="1" x14ac:dyDescent="0.3">
      <c r="B2" s="782" t="s">
        <v>226</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4"/>
    </row>
    <row r="3" spans="2:29" ht="15.75" thickBot="1" x14ac:dyDescent="0.3">
      <c r="B3" s="54" t="s">
        <v>227</v>
      </c>
      <c r="C3" s="55" t="s">
        <v>228</v>
      </c>
      <c r="D3" s="785" t="s">
        <v>229</v>
      </c>
      <c r="E3" s="785"/>
      <c r="F3" s="785"/>
      <c r="G3" s="785"/>
      <c r="H3" s="785"/>
      <c r="I3" s="785"/>
      <c r="J3" s="785"/>
      <c r="K3" s="785"/>
      <c r="L3" s="785"/>
      <c r="M3" s="785"/>
      <c r="N3" s="785"/>
      <c r="O3" s="785"/>
      <c r="P3" s="785"/>
      <c r="Q3" s="785"/>
      <c r="R3" s="785"/>
      <c r="S3" s="785"/>
      <c r="T3" s="785"/>
      <c r="U3" s="785"/>
      <c r="V3" s="785"/>
      <c r="W3" s="785"/>
      <c r="X3" s="785"/>
      <c r="Y3" s="785"/>
      <c r="Z3" s="785"/>
      <c r="AA3" s="785"/>
      <c r="AB3" s="785"/>
      <c r="AC3" s="786"/>
    </row>
    <row r="4" spans="2:29" x14ac:dyDescent="0.25">
      <c r="B4" s="56" t="s">
        <v>230</v>
      </c>
      <c r="C4" s="57" t="s">
        <v>231</v>
      </c>
      <c r="D4" s="58" t="s">
        <v>25</v>
      </c>
      <c r="E4" s="59"/>
      <c r="F4" s="59"/>
      <c r="G4" s="59"/>
      <c r="H4" s="59"/>
      <c r="I4" s="59"/>
      <c r="J4" s="59"/>
      <c r="K4" s="59"/>
      <c r="L4" s="59"/>
      <c r="M4" s="59"/>
      <c r="N4" s="59"/>
      <c r="O4" s="59"/>
      <c r="P4" s="59"/>
      <c r="Q4" s="59"/>
      <c r="R4" s="60"/>
      <c r="S4" s="60"/>
      <c r="T4" s="60"/>
      <c r="U4" s="60"/>
      <c r="V4" s="60"/>
      <c r="W4" s="60"/>
      <c r="X4" s="60"/>
      <c r="Y4" s="60"/>
      <c r="Z4" s="60"/>
      <c r="AA4" s="60"/>
      <c r="AB4" s="60"/>
      <c r="AC4" s="61"/>
    </row>
    <row r="5" spans="2:29" x14ac:dyDescent="0.25">
      <c r="B5" s="62" t="s">
        <v>232</v>
      </c>
      <c r="C5" s="63" t="s">
        <v>233</v>
      </c>
      <c r="D5" s="64" t="s">
        <v>25</v>
      </c>
      <c r="E5" s="65"/>
      <c r="F5" s="65"/>
      <c r="G5" s="65"/>
      <c r="H5" s="65"/>
      <c r="I5" s="65"/>
      <c r="J5" s="65"/>
      <c r="K5" s="65"/>
      <c r="L5" s="65"/>
      <c r="M5" s="65"/>
      <c r="N5" s="65"/>
      <c r="O5" s="65"/>
      <c r="P5" s="66"/>
      <c r="Q5" s="66"/>
      <c r="R5" s="66"/>
      <c r="S5" s="66"/>
      <c r="T5" s="66"/>
      <c r="U5" s="66"/>
      <c r="V5" s="66"/>
      <c r="W5" s="66"/>
      <c r="X5" s="66"/>
      <c r="Y5" s="66"/>
      <c r="Z5" s="66"/>
      <c r="AA5" s="66"/>
      <c r="AB5" s="66"/>
      <c r="AC5" s="67"/>
    </row>
    <row r="6" spans="2:29" x14ac:dyDescent="0.25">
      <c r="B6" s="68" t="s">
        <v>234</v>
      </c>
      <c r="C6" s="69" t="s">
        <v>235</v>
      </c>
      <c r="D6" s="70" t="s">
        <v>25</v>
      </c>
      <c r="E6" s="71"/>
      <c r="F6" s="71"/>
      <c r="G6" s="71"/>
      <c r="H6" s="71"/>
      <c r="I6" s="71"/>
      <c r="J6" s="71"/>
      <c r="K6" s="71"/>
      <c r="L6" s="71"/>
      <c r="M6" s="71"/>
      <c r="N6" s="71"/>
      <c r="O6" s="71"/>
      <c r="P6" s="72"/>
      <c r="Q6" s="72"/>
      <c r="R6" s="72"/>
      <c r="S6" s="72"/>
      <c r="T6" s="72"/>
      <c r="U6" s="72"/>
      <c r="V6" s="72"/>
      <c r="W6" s="72"/>
      <c r="X6" s="72"/>
      <c r="Y6" s="72"/>
      <c r="Z6" s="72"/>
      <c r="AA6" s="72"/>
      <c r="AB6" s="72"/>
      <c r="AC6" s="73"/>
    </row>
    <row r="7" spans="2:29" x14ac:dyDescent="0.25">
      <c r="B7" s="62" t="s">
        <v>236</v>
      </c>
      <c r="C7" s="63" t="s">
        <v>237</v>
      </c>
      <c r="D7" s="64" t="s">
        <v>42</v>
      </c>
      <c r="E7" s="65" t="s">
        <v>43</v>
      </c>
      <c r="F7" s="65" t="s">
        <v>44</v>
      </c>
      <c r="G7" s="87"/>
      <c r="H7" s="87"/>
      <c r="I7" s="87"/>
      <c r="J7" s="87"/>
      <c r="K7" s="65" t="s">
        <v>238</v>
      </c>
      <c r="L7" s="65" t="s">
        <v>55</v>
      </c>
      <c r="M7" s="65" t="s">
        <v>60</v>
      </c>
      <c r="N7" s="65" t="s">
        <v>64</v>
      </c>
      <c r="O7" s="65" t="s">
        <v>65</v>
      </c>
      <c r="P7" s="92"/>
      <c r="Q7" s="66"/>
      <c r="R7" s="66"/>
      <c r="S7" s="66"/>
      <c r="T7" s="66"/>
      <c r="U7" s="66"/>
      <c r="V7" s="66"/>
      <c r="W7" s="66"/>
      <c r="X7" s="66"/>
      <c r="Y7" s="66"/>
      <c r="Z7" s="66"/>
      <c r="AA7" s="66"/>
      <c r="AB7" s="66"/>
      <c r="AC7" s="67"/>
    </row>
    <row r="8" spans="2:29" x14ac:dyDescent="0.25">
      <c r="B8" s="68" t="s">
        <v>239</v>
      </c>
      <c r="C8" s="69" t="s">
        <v>240</v>
      </c>
      <c r="D8" s="70" t="s">
        <v>42</v>
      </c>
      <c r="E8" s="71" t="s">
        <v>43</v>
      </c>
      <c r="F8" s="71" t="s">
        <v>44</v>
      </c>
      <c r="G8" s="71"/>
      <c r="H8" s="71"/>
      <c r="I8" s="71"/>
      <c r="J8" s="71"/>
      <c r="K8" s="71" t="s">
        <v>238</v>
      </c>
      <c r="L8" s="71" t="s">
        <v>55</v>
      </c>
      <c r="M8" s="71" t="s">
        <v>60</v>
      </c>
      <c r="N8" s="71" t="s">
        <v>64</v>
      </c>
      <c r="O8" s="71" t="s">
        <v>65</v>
      </c>
      <c r="P8" s="72"/>
      <c r="Q8" s="72"/>
      <c r="R8" s="72"/>
      <c r="S8" s="72"/>
      <c r="T8" s="72"/>
      <c r="U8" s="72"/>
      <c r="V8" s="72"/>
      <c r="W8" s="72"/>
      <c r="X8" s="72"/>
      <c r="Y8" s="72"/>
      <c r="Z8" s="72"/>
      <c r="AA8" s="72"/>
      <c r="AB8" s="72"/>
      <c r="AC8" s="73"/>
    </row>
    <row r="9" spans="2:29" x14ac:dyDescent="0.25">
      <c r="B9" s="62" t="s">
        <v>241</v>
      </c>
      <c r="C9" s="63" t="s">
        <v>242</v>
      </c>
      <c r="D9" s="64" t="s">
        <v>25</v>
      </c>
      <c r="E9" s="65" t="s">
        <v>42</v>
      </c>
      <c r="F9" s="65" t="s">
        <v>43</v>
      </c>
      <c r="G9" s="65" t="s">
        <v>44</v>
      </c>
      <c r="H9" s="65"/>
      <c r="I9" s="65"/>
      <c r="J9" s="65"/>
      <c r="K9" s="65"/>
      <c r="L9" s="65" t="s">
        <v>238</v>
      </c>
      <c r="M9" s="65" t="s">
        <v>55</v>
      </c>
      <c r="N9" s="65" t="s">
        <v>60</v>
      </c>
      <c r="O9" s="65" t="s">
        <v>64</v>
      </c>
      <c r="P9" s="65" t="s">
        <v>65</v>
      </c>
      <c r="Q9" s="66"/>
      <c r="R9" s="66"/>
      <c r="S9" s="66"/>
      <c r="T9" s="66"/>
      <c r="U9" s="66"/>
      <c r="V9" s="66"/>
      <c r="W9" s="66"/>
      <c r="X9" s="66"/>
      <c r="Y9" s="66"/>
      <c r="Z9" s="66"/>
      <c r="AA9" s="66"/>
      <c r="AB9" s="66"/>
      <c r="AC9" s="67"/>
    </row>
    <row r="10" spans="2:29" x14ac:dyDescent="0.25">
      <c r="B10" s="68" t="s">
        <v>243</v>
      </c>
      <c r="C10" s="69" t="s">
        <v>244</v>
      </c>
      <c r="D10" s="70" t="s">
        <v>25</v>
      </c>
      <c r="E10" s="71" t="s">
        <v>42</v>
      </c>
      <c r="F10" s="71" t="s">
        <v>43</v>
      </c>
      <c r="G10" s="71" t="s">
        <v>44</v>
      </c>
      <c r="H10" s="71"/>
      <c r="I10" s="71"/>
      <c r="J10" s="71"/>
      <c r="K10" s="71"/>
      <c r="L10" s="71" t="s">
        <v>238</v>
      </c>
      <c r="M10" s="71" t="s">
        <v>55</v>
      </c>
      <c r="N10" s="71" t="s">
        <v>60</v>
      </c>
      <c r="O10" s="71" t="s">
        <v>64</v>
      </c>
      <c r="P10" s="71" t="s">
        <v>65</v>
      </c>
      <c r="Q10" s="72"/>
      <c r="R10" s="72"/>
      <c r="S10" s="72"/>
      <c r="T10" s="72"/>
      <c r="U10" s="72"/>
      <c r="V10" s="72"/>
      <c r="W10" s="72"/>
      <c r="X10" s="72"/>
      <c r="Y10" s="72"/>
      <c r="Z10" s="72"/>
      <c r="AA10" s="72"/>
      <c r="AB10" s="72"/>
      <c r="AC10" s="73"/>
    </row>
    <row r="11" spans="2:29" x14ac:dyDescent="0.25">
      <c r="B11" s="62" t="s">
        <v>245</v>
      </c>
      <c r="C11" s="63" t="s">
        <v>246</v>
      </c>
      <c r="D11" s="64" t="s">
        <v>49</v>
      </c>
      <c r="E11" s="65" t="s">
        <v>50</v>
      </c>
      <c r="F11" s="65" t="s">
        <v>247</v>
      </c>
      <c r="G11" s="65" t="s">
        <v>55</v>
      </c>
      <c r="H11" s="65" t="s">
        <v>60</v>
      </c>
      <c r="I11" s="65" t="s">
        <v>61</v>
      </c>
      <c r="J11" s="65" t="s">
        <v>62</v>
      </c>
      <c r="K11" s="65" t="s">
        <v>63</v>
      </c>
      <c r="L11" s="65" t="s">
        <v>64</v>
      </c>
      <c r="M11" s="65" t="s">
        <v>65</v>
      </c>
      <c r="N11" s="65" t="s">
        <v>67</v>
      </c>
      <c r="O11" s="65" t="s">
        <v>248</v>
      </c>
      <c r="P11" s="65" t="s">
        <v>69</v>
      </c>
      <c r="Q11" s="66"/>
      <c r="R11" s="66"/>
      <c r="S11" s="66"/>
      <c r="T11" s="66"/>
      <c r="U11" s="66"/>
      <c r="V11" s="66"/>
      <c r="W11" s="66"/>
      <c r="X11" s="66"/>
      <c r="Y11" s="66"/>
      <c r="Z11" s="66"/>
      <c r="AA11" s="66"/>
      <c r="AB11" s="66"/>
      <c r="AC11" s="67"/>
    </row>
    <row r="12" spans="2:29" x14ac:dyDescent="0.25">
      <c r="B12" s="68" t="s">
        <v>249</v>
      </c>
      <c r="C12" s="69" t="s">
        <v>250</v>
      </c>
      <c r="D12" s="70" t="s">
        <v>42</v>
      </c>
      <c r="E12" s="71" t="s">
        <v>43</v>
      </c>
      <c r="F12" s="71" t="s">
        <v>44</v>
      </c>
      <c r="G12" s="71"/>
      <c r="H12" s="71"/>
      <c r="I12" s="71"/>
      <c r="J12" s="71"/>
      <c r="K12" s="71" t="s">
        <v>251</v>
      </c>
      <c r="L12" s="71" t="s">
        <v>45</v>
      </c>
      <c r="M12" s="71" t="s">
        <v>46</v>
      </c>
      <c r="N12" s="71" t="s">
        <v>55</v>
      </c>
      <c r="O12" s="71" t="s">
        <v>60</v>
      </c>
      <c r="P12" s="71" t="s">
        <v>61</v>
      </c>
      <c r="Q12" s="71" t="s">
        <v>62</v>
      </c>
      <c r="R12" s="71" t="s">
        <v>63</v>
      </c>
      <c r="S12" s="71" t="s">
        <v>64</v>
      </c>
      <c r="T12" s="71" t="s">
        <v>65</v>
      </c>
      <c r="U12" s="71" t="s">
        <v>67</v>
      </c>
      <c r="V12" s="71" t="s">
        <v>248</v>
      </c>
      <c r="W12" s="71" t="s">
        <v>68</v>
      </c>
      <c r="X12" s="71" t="s">
        <v>69</v>
      </c>
      <c r="Y12" s="72"/>
      <c r="Z12" s="72"/>
      <c r="AA12" s="72"/>
      <c r="AB12" s="72"/>
      <c r="AC12" s="73"/>
    </row>
    <row r="13" spans="2:29" x14ac:dyDescent="0.25">
      <c r="B13" s="62" t="s">
        <v>252</v>
      </c>
      <c r="C13" s="63" t="s">
        <v>253</v>
      </c>
      <c r="D13" s="64" t="s">
        <v>42</v>
      </c>
      <c r="E13" s="65"/>
      <c r="F13" s="65"/>
      <c r="G13" s="65" t="s">
        <v>51</v>
      </c>
      <c r="H13" s="65" t="s">
        <v>52</v>
      </c>
      <c r="I13" s="65" t="s">
        <v>55</v>
      </c>
      <c r="J13" s="65" t="s">
        <v>57</v>
      </c>
      <c r="K13" s="65" t="s">
        <v>60</v>
      </c>
      <c r="L13" s="65" t="s">
        <v>61</v>
      </c>
      <c r="M13" s="65" t="s">
        <v>62</v>
      </c>
      <c r="N13" s="65" t="s">
        <v>64</v>
      </c>
      <c r="O13" s="65" t="s">
        <v>65</v>
      </c>
      <c r="P13" s="65" t="s">
        <v>67</v>
      </c>
      <c r="Q13" s="65" t="s">
        <v>69</v>
      </c>
      <c r="R13" s="66"/>
      <c r="S13" s="66"/>
      <c r="T13" s="66"/>
      <c r="U13" s="66"/>
      <c r="V13" s="66"/>
      <c r="W13" s="66"/>
      <c r="X13" s="66"/>
      <c r="Y13" s="66"/>
      <c r="Z13" s="66"/>
      <c r="AA13" s="66"/>
      <c r="AB13" s="66"/>
      <c r="AC13" s="67"/>
    </row>
    <row r="14" spans="2:29" x14ac:dyDescent="0.25">
      <c r="B14" s="68" t="s">
        <v>254</v>
      </c>
      <c r="C14" s="69" t="s">
        <v>255</v>
      </c>
      <c r="D14" s="70" t="s">
        <v>42</v>
      </c>
      <c r="E14" s="71"/>
      <c r="F14" s="71"/>
      <c r="G14" s="71" t="s">
        <v>51</v>
      </c>
      <c r="H14" s="71" t="s">
        <v>52</v>
      </c>
      <c r="I14" s="71" t="s">
        <v>55</v>
      </c>
      <c r="J14" s="71" t="s">
        <v>57</v>
      </c>
      <c r="K14" s="71" t="s">
        <v>60</v>
      </c>
      <c r="L14" s="71" t="s">
        <v>61</v>
      </c>
      <c r="M14" s="71" t="s">
        <v>62</v>
      </c>
      <c r="N14" s="71" t="s">
        <v>64</v>
      </c>
      <c r="O14" s="71" t="s">
        <v>65</v>
      </c>
      <c r="P14" s="71" t="s">
        <v>67</v>
      </c>
      <c r="Q14" s="71" t="s">
        <v>69</v>
      </c>
      <c r="R14" s="72"/>
      <c r="S14" s="72"/>
      <c r="T14" s="72"/>
      <c r="U14" s="72"/>
      <c r="V14" s="72"/>
      <c r="W14" s="72"/>
      <c r="X14" s="72"/>
      <c r="Y14" s="72"/>
      <c r="Z14" s="72"/>
      <c r="AA14" s="72"/>
      <c r="AB14" s="72"/>
      <c r="AC14" s="73"/>
    </row>
    <row r="15" spans="2:29" x14ac:dyDescent="0.25">
      <c r="B15" s="62" t="s">
        <v>256</v>
      </c>
      <c r="C15" s="63" t="s">
        <v>203</v>
      </c>
      <c r="D15" s="108" t="s">
        <v>53</v>
      </c>
      <c r="E15" s="64" t="s">
        <v>55</v>
      </c>
      <c r="F15" s="65" t="s">
        <v>56</v>
      </c>
      <c r="G15" s="65" t="s">
        <v>57</v>
      </c>
      <c r="H15" s="65" t="s">
        <v>60</v>
      </c>
      <c r="I15" s="65" t="s">
        <v>61</v>
      </c>
      <c r="J15" s="65" t="s">
        <v>62</v>
      </c>
      <c r="K15" s="65" t="s">
        <v>64</v>
      </c>
      <c r="L15" s="65" t="s">
        <v>65</v>
      </c>
      <c r="M15" s="65" t="s">
        <v>67</v>
      </c>
      <c r="N15" s="65" t="s">
        <v>248</v>
      </c>
      <c r="O15" s="65" t="s">
        <v>68</v>
      </c>
      <c r="P15" s="65" t="s">
        <v>69</v>
      </c>
      <c r="Q15" s="65" t="s">
        <v>257</v>
      </c>
      <c r="R15" s="65" t="s">
        <v>72</v>
      </c>
      <c r="S15" s="66"/>
      <c r="T15" s="66"/>
      <c r="U15" s="66"/>
      <c r="V15" s="66"/>
      <c r="W15" s="66"/>
      <c r="X15" s="66"/>
      <c r="Y15" s="66"/>
      <c r="Z15" s="66"/>
      <c r="AA15" s="66"/>
      <c r="AB15" s="66"/>
      <c r="AC15" s="67"/>
    </row>
    <row r="16" spans="2:29" x14ac:dyDescent="0.25">
      <c r="B16" s="68" t="s">
        <v>258</v>
      </c>
      <c r="C16" s="69" t="s">
        <v>259</v>
      </c>
      <c r="D16" s="88" t="s">
        <v>53</v>
      </c>
      <c r="E16" s="70" t="s">
        <v>55</v>
      </c>
      <c r="F16" s="71" t="s">
        <v>56</v>
      </c>
      <c r="G16" s="71" t="s">
        <v>57</v>
      </c>
      <c r="H16" s="71" t="s">
        <v>60</v>
      </c>
      <c r="I16" s="71" t="s">
        <v>61</v>
      </c>
      <c r="J16" s="71" t="s">
        <v>62</v>
      </c>
      <c r="K16" s="71" t="s">
        <v>64</v>
      </c>
      <c r="L16" s="71" t="s">
        <v>65</v>
      </c>
      <c r="M16" s="71" t="s">
        <v>67</v>
      </c>
      <c r="N16" s="71" t="s">
        <v>248</v>
      </c>
      <c r="O16" s="71" t="s">
        <v>68</v>
      </c>
      <c r="P16" s="71" t="s">
        <v>69</v>
      </c>
      <c r="Q16" s="71" t="s">
        <v>257</v>
      </c>
      <c r="R16" s="71" t="s">
        <v>72</v>
      </c>
      <c r="S16" s="72"/>
      <c r="T16" s="72"/>
      <c r="U16" s="72"/>
      <c r="V16" s="72"/>
      <c r="W16" s="72"/>
      <c r="X16" s="72"/>
      <c r="Y16" s="72"/>
      <c r="Z16" s="72"/>
      <c r="AA16" s="72"/>
      <c r="AB16" s="72"/>
      <c r="AC16" s="73"/>
    </row>
    <row r="17" spans="2:29" x14ac:dyDescent="0.25">
      <c r="B17" s="62" t="s">
        <v>260</v>
      </c>
      <c r="C17" s="63" t="s">
        <v>261</v>
      </c>
      <c r="D17" s="64" t="s">
        <v>49</v>
      </c>
      <c r="E17" s="65" t="s">
        <v>50</v>
      </c>
      <c r="F17" s="65" t="s">
        <v>55</v>
      </c>
      <c r="G17" s="65" t="s">
        <v>60</v>
      </c>
      <c r="H17" s="65" t="s">
        <v>61</v>
      </c>
      <c r="I17" s="65" t="s">
        <v>62</v>
      </c>
      <c r="J17" s="65" t="s">
        <v>63</v>
      </c>
      <c r="K17" s="65" t="s">
        <v>64</v>
      </c>
      <c r="L17" s="65" t="s">
        <v>65</v>
      </c>
      <c r="M17" s="65" t="s">
        <v>66</v>
      </c>
      <c r="N17" s="65" t="s">
        <v>67</v>
      </c>
      <c r="O17" s="65" t="s">
        <v>248</v>
      </c>
      <c r="P17" s="65" t="s">
        <v>69</v>
      </c>
      <c r="Q17" s="65" t="s">
        <v>70</v>
      </c>
      <c r="R17" s="66"/>
      <c r="S17" s="66"/>
      <c r="T17" s="66"/>
      <c r="U17" s="66"/>
      <c r="V17" s="66"/>
      <c r="W17" s="66"/>
      <c r="X17" s="66"/>
      <c r="Y17" s="66"/>
      <c r="Z17" s="66"/>
      <c r="AA17" s="66"/>
      <c r="AB17" s="66"/>
      <c r="AC17" s="67"/>
    </row>
    <row r="18" spans="2:29" x14ac:dyDescent="0.25">
      <c r="B18" s="68" t="s">
        <v>262</v>
      </c>
      <c r="C18" s="69" t="s">
        <v>263</v>
      </c>
      <c r="D18" s="70" t="s">
        <v>42</v>
      </c>
      <c r="E18" s="71" t="s">
        <v>43</v>
      </c>
      <c r="F18" s="71" t="s">
        <v>44</v>
      </c>
      <c r="G18" s="71"/>
      <c r="H18" s="71"/>
      <c r="I18" s="71"/>
      <c r="J18" s="71"/>
      <c r="K18" s="71" t="s">
        <v>251</v>
      </c>
      <c r="L18" s="71" t="s">
        <v>45</v>
      </c>
      <c r="M18" s="71" t="s">
        <v>46</v>
      </c>
      <c r="N18" s="71" t="s">
        <v>55</v>
      </c>
      <c r="O18" s="71" t="s">
        <v>60</v>
      </c>
      <c r="P18" s="71" t="s">
        <v>61</v>
      </c>
      <c r="Q18" s="71" t="s">
        <v>62</v>
      </c>
      <c r="R18" s="71" t="s">
        <v>63</v>
      </c>
      <c r="S18" s="71" t="s">
        <v>64</v>
      </c>
      <c r="T18" s="71" t="s">
        <v>65</v>
      </c>
      <c r="U18" s="71" t="s">
        <v>66</v>
      </c>
      <c r="V18" s="71" t="s">
        <v>67</v>
      </c>
      <c r="W18" s="71" t="s">
        <v>248</v>
      </c>
      <c r="X18" s="71" t="s">
        <v>68</v>
      </c>
      <c r="Y18" s="71" t="s">
        <v>69</v>
      </c>
      <c r="Z18" s="71" t="s">
        <v>70</v>
      </c>
      <c r="AA18" s="72"/>
      <c r="AB18" s="72"/>
      <c r="AC18" s="73"/>
    </row>
    <row r="19" spans="2:29" x14ac:dyDescent="0.25">
      <c r="B19" s="62" t="s">
        <v>264</v>
      </c>
      <c r="C19" s="63" t="s">
        <v>265</v>
      </c>
      <c r="D19" s="64" t="s">
        <v>49</v>
      </c>
      <c r="E19" s="65" t="s">
        <v>50</v>
      </c>
      <c r="F19" s="65" t="s">
        <v>247</v>
      </c>
      <c r="G19" s="65" t="s">
        <v>55</v>
      </c>
      <c r="H19" s="65" t="s">
        <v>57</v>
      </c>
      <c r="I19" s="65" t="s">
        <v>58</v>
      </c>
      <c r="J19" s="65" t="s">
        <v>59</v>
      </c>
      <c r="K19" s="65" t="s">
        <v>60</v>
      </c>
      <c r="L19" s="65" t="s">
        <v>61</v>
      </c>
      <c r="M19" s="65" t="s">
        <v>266</v>
      </c>
      <c r="N19" s="65" t="s">
        <v>62</v>
      </c>
      <c r="O19" s="65" t="s">
        <v>267</v>
      </c>
      <c r="P19" s="65" t="s">
        <v>63</v>
      </c>
      <c r="Q19" s="65" t="s">
        <v>64</v>
      </c>
      <c r="R19" s="65" t="s">
        <v>65</v>
      </c>
      <c r="S19" s="65" t="s">
        <v>66</v>
      </c>
      <c r="T19" s="65" t="s">
        <v>67</v>
      </c>
      <c r="U19" s="65" t="s">
        <v>248</v>
      </c>
      <c r="V19" s="65" t="s">
        <v>69</v>
      </c>
      <c r="W19" s="66"/>
      <c r="X19" s="66"/>
      <c r="Y19" s="66"/>
      <c r="Z19" s="66"/>
      <c r="AA19" s="66"/>
      <c r="AB19" s="66"/>
      <c r="AC19" s="67"/>
    </row>
    <row r="20" spans="2:29" x14ac:dyDescent="0.25">
      <c r="B20" s="68" t="s">
        <v>268</v>
      </c>
      <c r="C20" s="69" t="s">
        <v>269</v>
      </c>
      <c r="D20" s="70" t="s">
        <v>43</v>
      </c>
      <c r="E20" s="71" t="s">
        <v>44</v>
      </c>
      <c r="F20" s="71"/>
      <c r="G20" s="71"/>
      <c r="H20" s="71"/>
      <c r="I20" s="71"/>
      <c r="J20" s="71" t="s">
        <v>251</v>
      </c>
      <c r="K20" s="71" t="s">
        <v>45</v>
      </c>
      <c r="L20" s="71" t="s">
        <v>46</v>
      </c>
      <c r="M20" s="71" t="s">
        <v>55</v>
      </c>
      <c r="N20" s="71" t="s">
        <v>58</v>
      </c>
      <c r="O20" s="71" t="s">
        <v>59</v>
      </c>
      <c r="P20" s="71" t="s">
        <v>60</v>
      </c>
      <c r="Q20" s="71" t="s">
        <v>61</v>
      </c>
      <c r="R20" s="71" t="s">
        <v>266</v>
      </c>
      <c r="S20" s="71" t="s">
        <v>62</v>
      </c>
      <c r="T20" s="71" t="s">
        <v>267</v>
      </c>
      <c r="U20" s="71" t="s">
        <v>63</v>
      </c>
      <c r="V20" s="71" t="s">
        <v>64</v>
      </c>
      <c r="W20" s="71" t="s">
        <v>65</v>
      </c>
      <c r="X20" s="71" t="s">
        <v>66</v>
      </c>
      <c r="Y20" s="71" t="s">
        <v>67</v>
      </c>
      <c r="Z20" s="71" t="s">
        <v>248</v>
      </c>
      <c r="AA20" s="71" t="s">
        <v>68</v>
      </c>
      <c r="AB20" s="71" t="s">
        <v>69</v>
      </c>
      <c r="AC20" s="74"/>
    </row>
    <row r="21" spans="2:29" x14ac:dyDescent="0.25">
      <c r="B21" s="62" t="s">
        <v>270</v>
      </c>
      <c r="C21" s="63" t="s">
        <v>271</v>
      </c>
      <c r="D21" s="64" t="s">
        <v>42</v>
      </c>
      <c r="E21" s="65"/>
      <c r="F21" s="65"/>
      <c r="G21" s="65" t="s">
        <v>52</v>
      </c>
      <c r="H21" s="65" t="s">
        <v>55</v>
      </c>
      <c r="I21" s="65" t="s">
        <v>57</v>
      </c>
      <c r="J21" s="65" t="s">
        <v>60</v>
      </c>
      <c r="K21" s="65" t="s">
        <v>61</v>
      </c>
      <c r="L21" s="65" t="s">
        <v>62</v>
      </c>
      <c r="M21" s="65" t="s">
        <v>64</v>
      </c>
      <c r="N21" s="65" t="s">
        <v>65</v>
      </c>
      <c r="O21" s="65" t="s">
        <v>66</v>
      </c>
      <c r="P21" s="65" t="s">
        <v>67</v>
      </c>
      <c r="Q21" s="65" t="s">
        <v>248</v>
      </c>
      <c r="R21" s="65" t="s">
        <v>69</v>
      </c>
      <c r="S21" s="66"/>
      <c r="T21" s="66"/>
      <c r="U21" s="66"/>
      <c r="V21" s="66"/>
      <c r="W21" s="66"/>
      <c r="X21" s="66"/>
      <c r="Y21" s="66"/>
      <c r="Z21" s="66"/>
      <c r="AA21" s="66"/>
      <c r="AB21" s="66"/>
      <c r="AC21" s="67"/>
    </row>
    <row r="22" spans="2:29" x14ac:dyDescent="0.25">
      <c r="B22" s="68" t="s">
        <v>272</v>
      </c>
      <c r="C22" s="69" t="s">
        <v>273</v>
      </c>
      <c r="D22" s="70" t="s">
        <v>42</v>
      </c>
      <c r="E22" s="71" t="s">
        <v>43</v>
      </c>
      <c r="F22" s="71" t="s">
        <v>44</v>
      </c>
      <c r="G22" s="71"/>
      <c r="H22" s="71"/>
      <c r="I22" s="71"/>
      <c r="J22" s="71" t="s">
        <v>274</v>
      </c>
      <c r="K22" s="71" t="s">
        <v>52</v>
      </c>
      <c r="L22" s="71" t="s">
        <v>55</v>
      </c>
      <c r="M22" s="71" t="s">
        <v>60</v>
      </c>
      <c r="N22" s="71" t="s">
        <v>61</v>
      </c>
      <c r="O22" s="71" t="s">
        <v>62</v>
      </c>
      <c r="P22" s="71" t="s">
        <v>64</v>
      </c>
      <c r="Q22" s="71" t="s">
        <v>65</v>
      </c>
      <c r="R22" s="71" t="s">
        <v>66</v>
      </c>
      <c r="S22" s="71" t="s">
        <v>67</v>
      </c>
      <c r="T22" s="71" t="s">
        <v>248</v>
      </c>
      <c r="U22" s="71" t="s">
        <v>69</v>
      </c>
      <c r="V22" s="72"/>
      <c r="W22" s="72"/>
      <c r="X22" s="72"/>
      <c r="Y22" s="72"/>
      <c r="Z22" s="72"/>
      <c r="AA22" s="72"/>
      <c r="AB22" s="72"/>
      <c r="AC22" s="73"/>
    </row>
    <row r="23" spans="2:29" x14ac:dyDescent="0.25">
      <c r="B23" s="62" t="s">
        <v>275</v>
      </c>
      <c r="C23" s="63" t="s">
        <v>276</v>
      </c>
      <c r="D23" s="64" t="s">
        <v>55</v>
      </c>
      <c r="E23" s="65" t="s">
        <v>57</v>
      </c>
      <c r="F23" s="65" t="s">
        <v>60</v>
      </c>
      <c r="G23" s="65" t="s">
        <v>61</v>
      </c>
      <c r="H23" s="65" t="s">
        <v>62</v>
      </c>
      <c r="I23" s="65" t="s">
        <v>64</v>
      </c>
      <c r="J23" s="65" t="s">
        <v>65</v>
      </c>
      <c r="K23" s="65" t="s">
        <v>66</v>
      </c>
      <c r="L23" s="65" t="s">
        <v>67</v>
      </c>
      <c r="M23" s="65" t="s">
        <v>248</v>
      </c>
      <c r="N23" s="65" t="s">
        <v>69</v>
      </c>
      <c r="O23" s="65" t="s">
        <v>71</v>
      </c>
      <c r="P23" s="66"/>
      <c r="Q23" s="66"/>
      <c r="R23" s="66"/>
      <c r="S23" s="66"/>
      <c r="T23" s="66"/>
      <c r="U23" s="66"/>
      <c r="V23" s="66"/>
      <c r="W23" s="66"/>
      <c r="X23" s="66"/>
      <c r="Y23" s="66"/>
      <c r="Z23" s="66"/>
      <c r="AA23" s="66"/>
      <c r="AB23" s="66"/>
      <c r="AC23" s="67"/>
    </row>
    <row r="24" spans="2:29" x14ac:dyDescent="0.25">
      <c r="B24" s="68" t="s">
        <v>277</v>
      </c>
      <c r="C24" s="69" t="s">
        <v>278</v>
      </c>
      <c r="D24" s="70" t="s">
        <v>42</v>
      </c>
      <c r="E24" s="71" t="s">
        <v>43</v>
      </c>
      <c r="F24" s="71"/>
      <c r="G24" s="71"/>
      <c r="H24" s="71" t="s">
        <v>60</v>
      </c>
      <c r="I24" s="71" t="s">
        <v>61</v>
      </c>
      <c r="J24" s="71" t="s">
        <v>62</v>
      </c>
      <c r="K24" s="71" t="s">
        <v>64</v>
      </c>
      <c r="L24" s="71" t="s">
        <v>65</v>
      </c>
      <c r="M24" s="71" t="s">
        <v>66</v>
      </c>
      <c r="N24" s="71" t="s">
        <v>67</v>
      </c>
      <c r="O24" s="71" t="s">
        <v>248</v>
      </c>
      <c r="P24" s="71" t="s">
        <v>69</v>
      </c>
      <c r="Q24" s="71" t="s">
        <v>71</v>
      </c>
      <c r="R24" s="72"/>
      <c r="S24" s="72"/>
      <c r="T24" s="72"/>
      <c r="U24" s="72"/>
      <c r="V24" s="72"/>
      <c r="W24" s="72"/>
      <c r="X24" s="72"/>
      <c r="Y24" s="72"/>
      <c r="Z24" s="72"/>
      <c r="AA24" s="72"/>
      <c r="AB24" s="72"/>
      <c r="AC24" s="73"/>
    </row>
    <row r="25" spans="2:29" x14ac:dyDescent="0.25">
      <c r="B25" s="62" t="s">
        <v>279</v>
      </c>
      <c r="C25" s="63" t="s">
        <v>280</v>
      </c>
      <c r="D25" s="108" t="s">
        <v>53</v>
      </c>
      <c r="E25" s="64" t="s">
        <v>55</v>
      </c>
      <c r="F25" s="65" t="s">
        <v>56</v>
      </c>
      <c r="G25" s="65" t="s">
        <v>57</v>
      </c>
      <c r="H25" s="65" t="s">
        <v>60</v>
      </c>
      <c r="I25" s="65" t="s">
        <v>61</v>
      </c>
      <c r="J25" s="65" t="s">
        <v>62</v>
      </c>
      <c r="K25" s="65" t="s">
        <v>64</v>
      </c>
      <c r="L25" s="65" t="s">
        <v>65</v>
      </c>
      <c r="M25" s="65" t="s">
        <v>66</v>
      </c>
      <c r="N25" s="65" t="s">
        <v>67</v>
      </c>
      <c r="O25" s="65" t="s">
        <v>248</v>
      </c>
      <c r="P25" s="65" t="s">
        <v>68</v>
      </c>
      <c r="Q25" s="65" t="s">
        <v>69</v>
      </c>
      <c r="R25" s="65" t="s">
        <v>257</v>
      </c>
      <c r="S25" s="65" t="s">
        <v>72</v>
      </c>
      <c r="T25" s="66"/>
      <c r="U25" s="66"/>
      <c r="V25" s="66"/>
      <c r="W25" s="66"/>
      <c r="X25" s="66"/>
      <c r="Y25" s="66"/>
      <c r="Z25" s="66"/>
      <c r="AA25" s="66"/>
      <c r="AB25" s="66"/>
      <c r="AC25" s="67"/>
    </row>
    <row r="26" spans="2:29" x14ac:dyDescent="0.25">
      <c r="B26" s="68" t="s">
        <v>281</v>
      </c>
      <c r="C26" s="69" t="s">
        <v>282</v>
      </c>
      <c r="D26" s="88" t="s">
        <v>53</v>
      </c>
      <c r="E26" s="70" t="s">
        <v>55</v>
      </c>
      <c r="F26" s="71" t="s">
        <v>56</v>
      </c>
      <c r="G26" s="71" t="s">
        <v>57</v>
      </c>
      <c r="H26" s="71" t="s">
        <v>60</v>
      </c>
      <c r="I26" s="71" t="s">
        <v>61</v>
      </c>
      <c r="J26" s="71" t="s">
        <v>62</v>
      </c>
      <c r="K26" s="71" t="s">
        <v>64</v>
      </c>
      <c r="L26" s="71" t="s">
        <v>65</v>
      </c>
      <c r="M26" s="71" t="s">
        <v>66</v>
      </c>
      <c r="N26" s="71" t="s">
        <v>67</v>
      </c>
      <c r="O26" s="71" t="s">
        <v>248</v>
      </c>
      <c r="P26" s="71" t="s">
        <v>68</v>
      </c>
      <c r="Q26" s="71" t="s">
        <v>69</v>
      </c>
      <c r="R26" s="71" t="s">
        <v>257</v>
      </c>
      <c r="S26" s="71" t="s">
        <v>72</v>
      </c>
      <c r="T26" s="72"/>
      <c r="U26" s="72"/>
      <c r="V26" s="72"/>
      <c r="W26" s="72"/>
      <c r="X26" s="72"/>
      <c r="Y26" s="72"/>
      <c r="Z26" s="72"/>
      <c r="AA26" s="72"/>
      <c r="AB26" s="72"/>
      <c r="AC26" s="73"/>
    </row>
    <row r="27" spans="2:29" x14ac:dyDescent="0.25">
      <c r="B27" s="62" t="s">
        <v>283</v>
      </c>
      <c r="C27" s="63" t="s">
        <v>284</v>
      </c>
      <c r="D27" s="64" t="s">
        <v>25</v>
      </c>
      <c r="E27" s="65" t="s">
        <v>27</v>
      </c>
      <c r="F27" s="65" t="s">
        <v>38</v>
      </c>
      <c r="G27" s="65" t="s">
        <v>60</v>
      </c>
      <c r="H27" s="65" t="s">
        <v>61</v>
      </c>
      <c r="I27" s="65" t="s">
        <v>62</v>
      </c>
      <c r="J27" s="65" t="s">
        <v>63</v>
      </c>
      <c r="K27" s="65" t="s">
        <v>64</v>
      </c>
      <c r="L27" s="65" t="s">
        <v>65</v>
      </c>
      <c r="M27" s="65"/>
      <c r="N27" s="65"/>
      <c r="O27" s="65"/>
      <c r="P27" s="66"/>
      <c r="Q27" s="66"/>
      <c r="R27" s="66"/>
      <c r="S27" s="66"/>
      <c r="T27" s="66"/>
      <c r="U27" s="66"/>
      <c r="V27" s="66"/>
      <c r="W27" s="66"/>
      <c r="X27" s="66"/>
      <c r="Y27" s="66"/>
      <c r="Z27" s="66"/>
      <c r="AA27" s="66"/>
      <c r="AB27" s="66"/>
      <c r="AC27" s="67"/>
    </row>
    <row r="28" spans="2:29" ht="15.75" thickBot="1" x14ac:dyDescent="0.3">
      <c r="B28" s="75" t="s">
        <v>285</v>
      </c>
      <c r="C28" s="76" t="s">
        <v>286</v>
      </c>
      <c r="D28" s="77" t="s">
        <v>25</v>
      </c>
      <c r="E28" s="78" t="s">
        <v>27</v>
      </c>
      <c r="F28" s="78" t="s">
        <v>39</v>
      </c>
      <c r="G28" s="78" t="s">
        <v>60</v>
      </c>
      <c r="H28" s="78" t="s">
        <v>61</v>
      </c>
      <c r="I28" s="78" t="s">
        <v>62</v>
      </c>
      <c r="J28" s="78" t="s">
        <v>63</v>
      </c>
      <c r="K28" s="78" t="s">
        <v>64</v>
      </c>
      <c r="L28" s="78" t="s">
        <v>65</v>
      </c>
      <c r="M28" s="78"/>
      <c r="N28" s="78"/>
      <c r="O28" s="78"/>
      <c r="P28" s="79"/>
      <c r="Q28" s="79"/>
      <c r="R28" s="79"/>
      <c r="S28" s="79"/>
      <c r="T28" s="79"/>
      <c r="U28" s="79"/>
      <c r="V28" s="79"/>
      <c r="W28" s="79"/>
      <c r="X28" s="79"/>
      <c r="Y28" s="79"/>
      <c r="Z28" s="79"/>
      <c r="AA28" s="79"/>
      <c r="AB28" s="79"/>
      <c r="AC28" s="80"/>
    </row>
    <row r="29" spans="2:29" ht="15.75" thickBot="1" x14ac:dyDescent="0.3">
      <c r="B29" s="697"/>
      <c r="C29" s="697"/>
      <c r="D29" s="81"/>
      <c r="E29" s="81"/>
      <c r="F29" s="81"/>
      <c r="G29" s="81"/>
      <c r="H29" s="81"/>
      <c r="I29" s="81"/>
      <c r="J29" s="81"/>
      <c r="K29" s="81"/>
      <c r="L29" s="81"/>
      <c r="M29" s="81"/>
      <c r="N29" s="81"/>
      <c r="O29" s="81"/>
      <c r="P29" s="81"/>
      <c r="Q29" s="81"/>
      <c r="R29" s="81"/>
      <c r="S29" s="81"/>
      <c r="T29" s="81"/>
      <c r="U29" s="697"/>
      <c r="V29" s="697"/>
      <c r="W29" s="697"/>
      <c r="X29" s="697"/>
      <c r="Y29" s="697"/>
      <c r="Z29" s="697"/>
      <c r="AA29" s="697"/>
      <c r="AB29" s="697"/>
      <c r="AC29" s="697"/>
    </row>
    <row r="30" spans="2:29" ht="25.5" customHeight="1" thickBot="1" x14ac:dyDescent="0.3">
      <c r="B30" s="782" t="s">
        <v>287</v>
      </c>
      <c r="C30" s="783"/>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4"/>
    </row>
    <row r="31" spans="2:29" ht="15.75" thickBot="1" x14ac:dyDescent="0.3">
      <c r="B31" s="54" t="s">
        <v>227</v>
      </c>
      <c r="C31" s="55" t="s">
        <v>228</v>
      </c>
      <c r="D31" s="785" t="s">
        <v>229</v>
      </c>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6"/>
    </row>
    <row r="32" spans="2:29" x14ac:dyDescent="0.25">
      <c r="B32" s="82" t="s">
        <v>288</v>
      </c>
      <c r="C32" s="57" t="s">
        <v>289</v>
      </c>
      <c r="D32" s="83" t="s">
        <v>25</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5"/>
    </row>
    <row r="33" spans="2:29" x14ac:dyDescent="0.25">
      <c r="B33" s="62" t="s">
        <v>290</v>
      </c>
      <c r="C33" s="63" t="s">
        <v>291</v>
      </c>
      <c r="D33" s="86" t="s">
        <v>25</v>
      </c>
      <c r="E33" s="87"/>
      <c r="F33" s="87"/>
      <c r="G33" s="87"/>
      <c r="H33" s="87"/>
      <c r="I33" s="87"/>
      <c r="J33" s="87"/>
      <c r="K33" s="87"/>
      <c r="L33" s="87"/>
      <c r="M33" s="87"/>
      <c r="N33" s="87"/>
      <c r="O33" s="87"/>
      <c r="P33" s="87"/>
      <c r="Q33" s="87"/>
      <c r="R33" s="87"/>
      <c r="S33" s="87"/>
      <c r="T33" s="87"/>
      <c r="U33" s="65"/>
      <c r="V33" s="65"/>
      <c r="W33" s="65"/>
      <c r="X33" s="65"/>
      <c r="Y33" s="65"/>
      <c r="Z33" s="65"/>
      <c r="AA33" s="65"/>
      <c r="AB33" s="65"/>
      <c r="AC33" s="67"/>
    </row>
    <row r="34" spans="2:29" x14ac:dyDescent="0.25">
      <c r="B34" s="68" t="s">
        <v>292</v>
      </c>
      <c r="C34" s="69" t="s">
        <v>293</v>
      </c>
      <c r="D34" s="88" t="s">
        <v>25</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3"/>
    </row>
    <row r="35" spans="2:29" x14ac:dyDescent="0.25">
      <c r="B35" s="62" t="s">
        <v>294</v>
      </c>
      <c r="C35" s="63" t="s">
        <v>295</v>
      </c>
      <c r="D35" s="86" t="s">
        <v>25</v>
      </c>
      <c r="E35" s="87" t="s">
        <v>28</v>
      </c>
      <c r="F35" s="87" t="s">
        <v>29</v>
      </c>
      <c r="G35" s="87" t="s">
        <v>60</v>
      </c>
      <c r="H35" s="87"/>
      <c r="I35" s="87"/>
      <c r="J35" s="87"/>
      <c r="K35" s="87"/>
      <c r="L35" s="87"/>
      <c r="M35" s="87"/>
      <c r="N35" s="87"/>
      <c r="O35" s="87"/>
      <c r="P35" s="87"/>
      <c r="Q35" s="87"/>
      <c r="R35" s="87"/>
      <c r="S35" s="87"/>
      <c r="T35" s="87"/>
      <c r="U35" s="65"/>
      <c r="V35" s="65"/>
      <c r="W35" s="65"/>
      <c r="X35" s="65"/>
      <c r="Y35" s="65"/>
      <c r="Z35" s="65"/>
      <c r="AA35" s="65"/>
      <c r="AB35" s="65"/>
      <c r="AC35" s="67"/>
    </row>
    <row r="36" spans="2:29" x14ac:dyDescent="0.25">
      <c r="B36" s="68" t="s">
        <v>296</v>
      </c>
      <c r="C36" s="69" t="s">
        <v>297</v>
      </c>
      <c r="D36" s="88" t="s">
        <v>25</v>
      </c>
      <c r="E36" s="71" t="s">
        <v>28</v>
      </c>
      <c r="F36" s="71" t="s">
        <v>29</v>
      </c>
      <c r="G36" s="71" t="s">
        <v>60</v>
      </c>
      <c r="H36" s="71"/>
      <c r="I36" s="71"/>
      <c r="J36" s="71"/>
      <c r="K36" s="71"/>
      <c r="L36" s="71"/>
      <c r="M36" s="71"/>
      <c r="N36" s="71"/>
      <c r="O36" s="71"/>
      <c r="P36" s="71"/>
      <c r="Q36" s="71"/>
      <c r="R36" s="71"/>
      <c r="S36" s="71"/>
      <c r="T36" s="71"/>
      <c r="U36" s="71"/>
      <c r="V36" s="71"/>
      <c r="W36" s="71"/>
      <c r="X36" s="71"/>
      <c r="Y36" s="71"/>
      <c r="Z36" s="71"/>
      <c r="AA36" s="71"/>
      <c r="AB36" s="71"/>
      <c r="AC36" s="73"/>
    </row>
    <row r="37" spans="2:29" x14ac:dyDescent="0.25">
      <c r="B37" s="62" t="s">
        <v>298</v>
      </c>
      <c r="C37" s="63" t="s">
        <v>299</v>
      </c>
      <c r="D37" s="86" t="s">
        <v>25</v>
      </c>
      <c r="E37" s="87" t="s">
        <v>28</v>
      </c>
      <c r="F37" s="87" t="s">
        <v>29</v>
      </c>
      <c r="G37" s="87" t="s">
        <v>60</v>
      </c>
      <c r="H37" s="87"/>
      <c r="I37" s="87"/>
      <c r="J37" s="87"/>
      <c r="K37" s="87"/>
      <c r="L37" s="87"/>
      <c r="M37" s="87"/>
      <c r="N37" s="87"/>
      <c r="O37" s="87"/>
      <c r="P37" s="87"/>
      <c r="Q37" s="87"/>
      <c r="R37" s="87"/>
      <c r="S37" s="87"/>
      <c r="T37" s="87"/>
      <c r="U37" s="65"/>
      <c r="V37" s="65"/>
      <c r="W37" s="65"/>
      <c r="X37" s="65"/>
      <c r="Y37" s="65"/>
      <c r="Z37" s="65"/>
      <c r="AA37" s="65"/>
      <c r="AB37" s="65"/>
      <c r="AC37" s="67"/>
    </row>
    <row r="38" spans="2:29" x14ac:dyDescent="0.25">
      <c r="B38" s="68" t="s">
        <v>300</v>
      </c>
      <c r="C38" s="69" t="s">
        <v>301</v>
      </c>
      <c r="D38" s="88" t="s">
        <v>27</v>
      </c>
      <c r="E38" s="71"/>
      <c r="F38" s="71"/>
      <c r="G38" s="71"/>
      <c r="H38" s="71"/>
      <c r="I38" s="71"/>
      <c r="J38" s="71"/>
      <c r="K38" s="71"/>
      <c r="L38" s="71"/>
      <c r="M38" s="71"/>
      <c r="N38" s="71"/>
      <c r="O38" s="71"/>
      <c r="P38" s="71"/>
      <c r="Q38" s="71"/>
      <c r="R38" s="71"/>
      <c r="S38" s="71"/>
      <c r="T38" s="71"/>
      <c r="U38" s="71"/>
      <c r="V38" s="71"/>
      <c r="W38" s="71"/>
      <c r="X38" s="71"/>
      <c r="Y38" s="71"/>
      <c r="Z38" s="71"/>
      <c r="AA38" s="71"/>
      <c r="AB38" s="71"/>
      <c r="AC38" s="73"/>
    </row>
    <row r="39" spans="2:29" x14ac:dyDescent="0.25">
      <c r="B39" s="62" t="s">
        <v>302</v>
      </c>
      <c r="C39" s="63" t="s">
        <v>303</v>
      </c>
      <c r="D39" s="86" t="s">
        <v>27</v>
      </c>
      <c r="E39" s="87"/>
      <c r="F39" s="87"/>
      <c r="G39" s="87"/>
      <c r="H39" s="87"/>
      <c r="I39" s="87"/>
      <c r="J39" s="87"/>
      <c r="K39" s="87"/>
      <c r="L39" s="87"/>
      <c r="M39" s="87"/>
      <c r="N39" s="87"/>
      <c r="O39" s="87"/>
      <c r="P39" s="87"/>
      <c r="Q39" s="87"/>
      <c r="R39" s="87"/>
      <c r="S39" s="87"/>
      <c r="T39" s="87"/>
      <c r="U39" s="65"/>
      <c r="V39" s="65"/>
      <c r="W39" s="65"/>
      <c r="X39" s="65"/>
      <c r="Y39" s="65"/>
      <c r="Z39" s="65"/>
      <c r="AA39" s="65"/>
      <c r="AB39" s="65"/>
      <c r="AC39" s="67"/>
    </row>
    <row r="40" spans="2:29" x14ac:dyDescent="0.25">
      <c r="B40" s="68" t="s">
        <v>304</v>
      </c>
      <c r="C40" s="69" t="s">
        <v>305</v>
      </c>
      <c r="D40" s="88" t="s">
        <v>25</v>
      </c>
      <c r="E40" s="71" t="s">
        <v>27</v>
      </c>
      <c r="F40" s="71" t="s">
        <v>28</v>
      </c>
      <c r="G40" s="71" t="s">
        <v>29</v>
      </c>
      <c r="H40" s="71" t="s">
        <v>60</v>
      </c>
      <c r="I40" s="71"/>
      <c r="J40" s="71"/>
      <c r="K40" s="71"/>
      <c r="L40" s="71"/>
      <c r="M40" s="71"/>
      <c r="N40" s="71"/>
      <c r="O40" s="71"/>
      <c r="P40" s="71"/>
      <c r="Q40" s="71"/>
      <c r="R40" s="71"/>
      <c r="S40" s="71"/>
      <c r="T40" s="71"/>
      <c r="U40" s="71"/>
      <c r="V40" s="71"/>
      <c r="W40" s="71"/>
      <c r="X40" s="71"/>
      <c r="Y40" s="71"/>
      <c r="Z40" s="71"/>
      <c r="AA40" s="71"/>
      <c r="AB40" s="71"/>
      <c r="AC40" s="73"/>
    </row>
    <row r="41" spans="2:29" x14ac:dyDescent="0.25">
      <c r="B41" s="62" t="s">
        <v>306</v>
      </c>
      <c r="C41" s="63" t="s">
        <v>307</v>
      </c>
      <c r="D41" s="86" t="s">
        <v>25</v>
      </c>
      <c r="E41" s="87" t="s">
        <v>27</v>
      </c>
      <c r="F41" s="87" t="s">
        <v>28</v>
      </c>
      <c r="G41" s="87" t="s">
        <v>29</v>
      </c>
      <c r="H41" s="87" t="s">
        <v>60</v>
      </c>
      <c r="I41" s="87"/>
      <c r="J41" s="87"/>
      <c r="K41" s="87"/>
      <c r="L41" s="87"/>
      <c r="M41" s="87"/>
      <c r="N41" s="87"/>
      <c r="O41" s="87"/>
      <c r="P41" s="87"/>
      <c r="Q41" s="87"/>
      <c r="R41" s="87"/>
      <c r="S41" s="87"/>
      <c r="T41" s="87"/>
      <c r="U41" s="65"/>
      <c r="V41" s="65"/>
      <c r="W41" s="65"/>
      <c r="X41" s="65"/>
      <c r="Y41" s="65"/>
      <c r="Z41" s="65"/>
      <c r="AA41" s="65"/>
      <c r="AB41" s="65"/>
      <c r="AC41" s="67"/>
    </row>
    <row r="42" spans="2:29" x14ac:dyDescent="0.25">
      <c r="B42" s="68" t="s">
        <v>308</v>
      </c>
      <c r="C42" s="69" t="s">
        <v>309</v>
      </c>
      <c r="D42" s="88" t="s">
        <v>38</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3"/>
    </row>
    <row r="43" spans="2:29" x14ac:dyDescent="0.25">
      <c r="B43" s="62" t="s">
        <v>310</v>
      </c>
      <c r="C43" s="63" t="s">
        <v>309</v>
      </c>
      <c r="D43" s="86" t="s">
        <v>38</v>
      </c>
      <c r="E43" s="87"/>
      <c r="F43" s="87"/>
      <c r="G43" s="87"/>
      <c r="H43" s="87"/>
      <c r="I43" s="87"/>
      <c r="J43" s="87"/>
      <c r="K43" s="87"/>
      <c r="L43" s="87"/>
      <c r="M43" s="87"/>
      <c r="N43" s="87"/>
      <c r="O43" s="87"/>
      <c r="P43" s="87"/>
      <c r="Q43" s="87"/>
      <c r="R43" s="87"/>
      <c r="S43" s="87"/>
      <c r="T43" s="87"/>
      <c r="U43" s="65"/>
      <c r="V43" s="65"/>
      <c r="W43" s="65"/>
      <c r="X43" s="65"/>
      <c r="Y43" s="65"/>
      <c r="Z43" s="65"/>
      <c r="AA43" s="65"/>
      <c r="AB43" s="65"/>
      <c r="AC43" s="67"/>
    </row>
    <row r="44" spans="2:29" x14ac:dyDescent="0.25">
      <c r="B44" s="68" t="s">
        <v>311</v>
      </c>
      <c r="C44" s="69" t="s">
        <v>312</v>
      </c>
      <c r="D44" s="88" t="s">
        <v>38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3"/>
    </row>
    <row r="45" spans="2:29" x14ac:dyDescent="0.25">
      <c r="B45" s="62" t="s">
        <v>313</v>
      </c>
      <c r="C45" s="63" t="s">
        <v>314</v>
      </c>
      <c r="D45" s="86" t="s">
        <v>38</v>
      </c>
      <c r="E45" s="87"/>
      <c r="F45" s="87"/>
      <c r="G45" s="87"/>
      <c r="H45" s="87"/>
      <c r="I45" s="87"/>
      <c r="J45" s="87"/>
      <c r="K45" s="87"/>
      <c r="L45" s="87"/>
      <c r="M45" s="87"/>
      <c r="N45" s="87"/>
      <c r="O45" s="87"/>
      <c r="P45" s="87"/>
      <c r="Q45" s="87"/>
      <c r="R45" s="87"/>
      <c r="S45" s="87"/>
      <c r="T45" s="87"/>
      <c r="U45" s="65"/>
      <c r="V45" s="65"/>
      <c r="W45" s="65"/>
      <c r="X45" s="65"/>
      <c r="Y45" s="65"/>
      <c r="Z45" s="65"/>
      <c r="AA45" s="65"/>
      <c r="AB45" s="65"/>
      <c r="AC45" s="67"/>
    </row>
    <row r="46" spans="2:29" x14ac:dyDescent="0.25">
      <c r="B46" s="68" t="s">
        <v>315</v>
      </c>
      <c r="C46" s="69" t="s">
        <v>316</v>
      </c>
      <c r="D46" s="88" t="s">
        <v>25</v>
      </c>
      <c r="E46" s="71" t="s">
        <v>28</v>
      </c>
      <c r="F46" s="71" t="s">
        <v>29</v>
      </c>
      <c r="G46" s="71" t="s">
        <v>60</v>
      </c>
      <c r="H46" s="71"/>
      <c r="I46" s="71"/>
      <c r="J46" s="71"/>
      <c r="K46" s="71"/>
      <c r="L46" s="71"/>
      <c r="M46" s="71"/>
      <c r="N46" s="71"/>
      <c r="O46" s="71"/>
      <c r="P46" s="71"/>
      <c r="Q46" s="71"/>
      <c r="R46" s="71"/>
      <c r="S46" s="71"/>
      <c r="T46" s="71"/>
      <c r="U46" s="71"/>
      <c r="V46" s="71"/>
      <c r="W46" s="71"/>
      <c r="X46" s="71"/>
      <c r="Y46" s="71"/>
      <c r="Z46" s="71"/>
      <c r="AA46" s="71"/>
      <c r="AB46" s="71"/>
      <c r="AC46" s="73"/>
    </row>
    <row r="47" spans="2:29" x14ac:dyDescent="0.25">
      <c r="B47" s="62" t="s">
        <v>317</v>
      </c>
      <c r="C47" s="63" t="s">
        <v>318</v>
      </c>
      <c r="D47" s="86" t="s">
        <v>25</v>
      </c>
      <c r="E47" s="87" t="s">
        <v>28</v>
      </c>
      <c r="F47" s="87" t="s">
        <v>29</v>
      </c>
      <c r="G47" s="87" t="s">
        <v>60</v>
      </c>
      <c r="H47" s="87"/>
      <c r="I47" s="87"/>
      <c r="J47" s="87"/>
      <c r="K47" s="87"/>
      <c r="L47" s="87"/>
      <c r="M47" s="87"/>
      <c r="N47" s="87"/>
      <c r="O47" s="87"/>
      <c r="P47" s="87"/>
      <c r="Q47" s="87"/>
      <c r="R47" s="87"/>
      <c r="S47" s="87"/>
      <c r="T47" s="87"/>
      <c r="U47" s="65"/>
      <c r="V47" s="65"/>
      <c r="W47" s="65"/>
      <c r="X47" s="65"/>
      <c r="Y47" s="65"/>
      <c r="Z47" s="65"/>
      <c r="AA47" s="65"/>
      <c r="AB47" s="65"/>
      <c r="AC47" s="67"/>
    </row>
    <row r="48" spans="2:29" x14ac:dyDescent="0.25">
      <c r="B48" s="68" t="s">
        <v>319</v>
      </c>
      <c r="C48" s="69" t="s">
        <v>320</v>
      </c>
      <c r="D48" s="88" t="s">
        <v>25</v>
      </c>
      <c r="E48" s="71" t="s">
        <v>27</v>
      </c>
      <c r="F48" s="71" t="s">
        <v>28</v>
      </c>
      <c r="G48" s="71" t="s">
        <v>29</v>
      </c>
      <c r="H48" s="71" t="s">
        <v>60</v>
      </c>
      <c r="I48" s="71"/>
      <c r="J48" s="71"/>
      <c r="K48" s="71"/>
      <c r="L48" s="71"/>
      <c r="M48" s="71"/>
      <c r="N48" s="71"/>
      <c r="O48" s="71"/>
      <c r="P48" s="71"/>
      <c r="Q48" s="71"/>
      <c r="R48" s="71"/>
      <c r="S48" s="71"/>
      <c r="T48" s="71"/>
      <c r="U48" s="71"/>
      <c r="V48" s="71"/>
      <c r="W48" s="71"/>
      <c r="X48" s="71"/>
      <c r="Y48" s="71"/>
      <c r="Z48" s="71"/>
      <c r="AA48" s="71"/>
      <c r="AB48" s="71"/>
      <c r="AC48" s="73"/>
    </row>
    <row r="49" spans="2:29" x14ac:dyDescent="0.25">
      <c r="B49" s="62" t="s">
        <v>321</v>
      </c>
      <c r="C49" s="63" t="s">
        <v>322</v>
      </c>
      <c r="D49" s="86" t="s">
        <v>25</v>
      </c>
      <c r="E49" s="87" t="s">
        <v>27</v>
      </c>
      <c r="F49" s="87" t="s">
        <v>28</v>
      </c>
      <c r="G49" s="87" t="s">
        <v>29</v>
      </c>
      <c r="H49" s="87" t="s">
        <v>60</v>
      </c>
      <c r="I49" s="87"/>
      <c r="J49" s="87"/>
      <c r="K49" s="87"/>
      <c r="L49" s="87"/>
      <c r="M49" s="87"/>
      <c r="N49" s="87"/>
      <c r="O49" s="87"/>
      <c r="P49" s="87"/>
      <c r="Q49" s="87"/>
      <c r="R49" s="87"/>
      <c r="S49" s="87"/>
      <c r="T49" s="87"/>
      <c r="U49" s="65"/>
      <c r="V49" s="65"/>
      <c r="W49" s="65"/>
      <c r="X49" s="65"/>
      <c r="Y49" s="65"/>
      <c r="Z49" s="65"/>
      <c r="AA49" s="65"/>
      <c r="AB49" s="65"/>
      <c r="AC49" s="67"/>
    </row>
    <row r="50" spans="2:29" x14ac:dyDescent="0.25">
      <c r="B50" s="68" t="s">
        <v>323</v>
      </c>
      <c r="C50" s="69" t="s">
        <v>324</v>
      </c>
      <c r="D50" s="88" t="s">
        <v>27</v>
      </c>
      <c r="E50" s="71"/>
      <c r="F50" s="71"/>
      <c r="G50" s="71"/>
      <c r="H50" s="71"/>
      <c r="I50" s="71"/>
      <c r="J50" s="71"/>
      <c r="K50" s="71"/>
      <c r="L50" s="71"/>
      <c r="M50" s="71"/>
      <c r="N50" s="71"/>
      <c r="O50" s="71"/>
      <c r="P50" s="71"/>
      <c r="Q50" s="71"/>
      <c r="R50" s="71"/>
      <c r="S50" s="71"/>
      <c r="T50" s="71"/>
      <c r="U50" s="71"/>
      <c r="V50" s="71"/>
      <c r="W50" s="71"/>
      <c r="X50" s="71"/>
      <c r="Y50" s="71"/>
      <c r="Z50" s="71"/>
      <c r="AA50" s="71"/>
      <c r="AB50" s="71"/>
      <c r="AC50" s="73"/>
    </row>
    <row r="51" spans="2:29" x14ac:dyDescent="0.25">
      <c r="B51" s="62" t="s">
        <v>325</v>
      </c>
      <c r="C51" s="63" t="s">
        <v>326</v>
      </c>
      <c r="D51" s="86" t="s">
        <v>25</v>
      </c>
      <c r="E51" s="87" t="s">
        <v>27</v>
      </c>
      <c r="F51" s="87" t="s">
        <v>28</v>
      </c>
      <c r="G51" s="87" t="s">
        <v>29</v>
      </c>
      <c r="H51" s="87" t="s">
        <v>60</v>
      </c>
      <c r="I51" s="87"/>
      <c r="J51" s="87"/>
      <c r="K51" s="87"/>
      <c r="L51" s="87"/>
      <c r="M51" s="87"/>
      <c r="N51" s="87"/>
      <c r="O51" s="87"/>
      <c r="P51" s="87"/>
      <c r="Q51" s="87"/>
      <c r="R51" s="87"/>
      <c r="S51" s="87"/>
      <c r="T51" s="87"/>
      <c r="U51" s="65"/>
      <c r="V51" s="65"/>
      <c r="W51" s="65"/>
      <c r="X51" s="65"/>
      <c r="Y51" s="65"/>
      <c r="Z51" s="65"/>
      <c r="AA51" s="65"/>
      <c r="AB51" s="65"/>
      <c r="AC51" s="67"/>
    </row>
    <row r="52" spans="2:29" x14ac:dyDescent="0.25">
      <c r="B52" s="68" t="s">
        <v>327</v>
      </c>
      <c r="C52" s="69" t="s">
        <v>326</v>
      </c>
      <c r="D52" s="88" t="s">
        <v>25</v>
      </c>
      <c r="E52" s="71" t="s">
        <v>27</v>
      </c>
      <c r="F52" s="71" t="s">
        <v>28</v>
      </c>
      <c r="G52" s="71" t="s">
        <v>29</v>
      </c>
      <c r="H52" s="71" t="s">
        <v>60</v>
      </c>
      <c r="I52" s="71"/>
      <c r="J52" s="71"/>
      <c r="K52" s="71"/>
      <c r="L52" s="71"/>
      <c r="M52" s="71"/>
      <c r="N52" s="71"/>
      <c r="O52" s="71"/>
      <c r="P52" s="71"/>
      <c r="Q52" s="71"/>
      <c r="R52" s="71"/>
      <c r="S52" s="71"/>
      <c r="T52" s="71"/>
      <c r="U52" s="71"/>
      <c r="V52" s="71"/>
      <c r="W52" s="71"/>
      <c r="X52" s="71"/>
      <c r="Y52" s="71"/>
      <c r="Z52" s="71"/>
      <c r="AA52" s="71"/>
      <c r="AB52" s="71"/>
      <c r="AC52" s="73"/>
    </row>
    <row r="53" spans="2:29" x14ac:dyDescent="0.25">
      <c r="B53" s="62" t="s">
        <v>328</v>
      </c>
      <c r="C53" s="63" t="s">
        <v>329</v>
      </c>
      <c r="D53" s="86" t="s">
        <v>25</v>
      </c>
      <c r="E53" s="87" t="s">
        <v>27</v>
      </c>
      <c r="F53" s="87" t="s">
        <v>28</v>
      </c>
      <c r="G53" s="87" t="s">
        <v>29</v>
      </c>
      <c r="H53" s="87" t="s">
        <v>60</v>
      </c>
      <c r="I53" s="87"/>
      <c r="J53" s="87"/>
      <c r="K53" s="87"/>
      <c r="L53" s="87"/>
      <c r="M53" s="87"/>
      <c r="N53" s="87"/>
      <c r="O53" s="87"/>
      <c r="P53" s="87"/>
      <c r="Q53" s="87"/>
      <c r="R53" s="87"/>
      <c r="S53" s="87"/>
      <c r="T53" s="87"/>
      <c r="U53" s="65"/>
      <c r="V53" s="65"/>
      <c r="W53" s="65"/>
      <c r="X53" s="65"/>
      <c r="Y53" s="65"/>
      <c r="Z53" s="65"/>
      <c r="AA53" s="65"/>
      <c r="AB53" s="65"/>
      <c r="AC53" s="67"/>
    </row>
    <row r="54" spans="2:29" x14ac:dyDescent="0.25">
      <c r="B54" s="68" t="s">
        <v>330</v>
      </c>
      <c r="C54" s="69" t="s">
        <v>331</v>
      </c>
      <c r="D54" s="88" t="s">
        <v>27</v>
      </c>
      <c r="E54" s="71"/>
      <c r="F54" s="71"/>
      <c r="G54" s="71"/>
      <c r="H54" s="71"/>
      <c r="I54" s="71"/>
      <c r="J54" s="71"/>
      <c r="K54" s="71"/>
      <c r="L54" s="71"/>
      <c r="M54" s="71"/>
      <c r="N54" s="71"/>
      <c r="O54" s="71"/>
      <c r="P54" s="71"/>
      <c r="Q54" s="71"/>
      <c r="R54" s="71"/>
      <c r="S54" s="71"/>
      <c r="T54" s="71"/>
      <c r="U54" s="71"/>
      <c r="V54" s="71"/>
      <c r="W54" s="71"/>
      <c r="X54" s="71"/>
      <c r="Y54" s="71"/>
      <c r="Z54" s="71"/>
      <c r="AA54" s="71"/>
      <c r="AB54" s="71"/>
      <c r="AC54" s="73"/>
    </row>
    <row r="55" spans="2:29" x14ac:dyDescent="0.25">
      <c r="B55" s="62" t="s">
        <v>332</v>
      </c>
      <c r="C55" s="63" t="s">
        <v>333</v>
      </c>
      <c r="D55" s="86" t="s">
        <v>27</v>
      </c>
      <c r="E55" s="87" t="s">
        <v>266</v>
      </c>
      <c r="F55" s="87"/>
      <c r="G55" s="87"/>
      <c r="H55" s="87"/>
      <c r="I55" s="87"/>
      <c r="J55" s="87"/>
      <c r="K55" s="87"/>
      <c r="L55" s="87"/>
      <c r="M55" s="87"/>
      <c r="N55" s="87"/>
      <c r="O55" s="87"/>
      <c r="P55" s="87"/>
      <c r="Q55" s="87"/>
      <c r="R55" s="87"/>
      <c r="S55" s="87"/>
      <c r="T55" s="87"/>
      <c r="U55" s="65"/>
      <c r="V55" s="65"/>
      <c r="W55" s="65"/>
      <c r="X55" s="65"/>
      <c r="Y55" s="65"/>
      <c r="Z55" s="65"/>
      <c r="AA55" s="65"/>
      <c r="AB55" s="65"/>
      <c r="AC55" s="67"/>
    </row>
    <row r="56" spans="2:29" x14ac:dyDescent="0.25">
      <c r="B56" s="68" t="s">
        <v>334</v>
      </c>
      <c r="C56" s="69" t="s">
        <v>335</v>
      </c>
      <c r="D56" s="88" t="s">
        <v>27</v>
      </c>
      <c r="E56" s="71"/>
      <c r="F56" s="71"/>
      <c r="G56" s="71"/>
      <c r="H56" s="71"/>
      <c r="I56" s="71"/>
      <c r="J56" s="71"/>
      <c r="K56" s="71"/>
      <c r="L56" s="71"/>
      <c r="M56" s="71"/>
      <c r="N56" s="71"/>
      <c r="O56" s="71"/>
      <c r="P56" s="71"/>
      <c r="Q56" s="71"/>
      <c r="R56" s="71"/>
      <c r="S56" s="71"/>
      <c r="T56" s="71"/>
      <c r="U56" s="71"/>
      <c r="V56" s="71"/>
      <c r="W56" s="71"/>
      <c r="X56" s="71"/>
      <c r="Y56" s="71"/>
      <c r="Z56" s="71"/>
      <c r="AA56" s="71"/>
      <c r="AB56" s="71"/>
      <c r="AC56" s="73"/>
    </row>
    <row r="57" spans="2:29" x14ac:dyDescent="0.25">
      <c r="B57" s="62" t="s">
        <v>336</v>
      </c>
      <c r="C57" s="63" t="s">
        <v>337</v>
      </c>
      <c r="D57" s="86" t="s">
        <v>25</v>
      </c>
      <c r="E57" s="87" t="s">
        <v>27</v>
      </c>
      <c r="F57" s="87" t="s">
        <v>28</v>
      </c>
      <c r="G57" s="87" t="s">
        <v>29</v>
      </c>
      <c r="H57" s="87" t="s">
        <v>60</v>
      </c>
      <c r="I57" s="87"/>
      <c r="J57" s="87"/>
      <c r="K57" s="87"/>
      <c r="L57" s="87"/>
      <c r="M57" s="87"/>
      <c r="N57" s="87"/>
      <c r="O57" s="87"/>
      <c r="P57" s="87"/>
      <c r="Q57" s="87"/>
      <c r="R57" s="87"/>
      <c r="S57" s="87"/>
      <c r="T57" s="87"/>
      <c r="U57" s="65"/>
      <c r="V57" s="65"/>
      <c r="W57" s="65"/>
      <c r="X57" s="65"/>
      <c r="Y57" s="65"/>
      <c r="Z57" s="65"/>
      <c r="AA57" s="65"/>
      <c r="AB57" s="65"/>
      <c r="AC57" s="67"/>
    </row>
    <row r="58" spans="2:29" x14ac:dyDescent="0.25">
      <c r="B58" s="68" t="s">
        <v>338</v>
      </c>
      <c r="C58" s="69" t="s">
        <v>339</v>
      </c>
      <c r="D58" s="88" t="s">
        <v>25</v>
      </c>
      <c r="E58" s="71" t="s">
        <v>27</v>
      </c>
      <c r="F58" s="71" t="s">
        <v>28</v>
      </c>
      <c r="G58" s="71" t="s">
        <v>29</v>
      </c>
      <c r="H58" s="71" t="s">
        <v>60</v>
      </c>
      <c r="I58" s="71"/>
      <c r="J58" s="71"/>
      <c r="K58" s="71"/>
      <c r="L58" s="71"/>
      <c r="M58" s="71"/>
      <c r="N58" s="71"/>
      <c r="O58" s="71"/>
      <c r="P58" s="71"/>
      <c r="Q58" s="71"/>
      <c r="R58" s="71"/>
      <c r="S58" s="71"/>
      <c r="T58" s="71"/>
      <c r="U58" s="71"/>
      <c r="V58" s="71"/>
      <c r="W58" s="71"/>
      <c r="X58" s="71"/>
      <c r="Y58" s="71"/>
      <c r="Z58" s="71"/>
      <c r="AA58" s="71"/>
      <c r="AB58" s="71"/>
      <c r="AC58" s="73"/>
    </row>
    <row r="59" spans="2:29" x14ac:dyDescent="0.25">
      <c r="B59" s="62" t="s">
        <v>340</v>
      </c>
      <c r="C59" s="63" t="s">
        <v>341</v>
      </c>
      <c r="D59" s="86" t="s">
        <v>25</v>
      </c>
      <c r="E59" s="87" t="s">
        <v>27</v>
      </c>
      <c r="F59" s="87" t="s">
        <v>28</v>
      </c>
      <c r="G59" s="87" t="s">
        <v>29</v>
      </c>
      <c r="H59" s="87" t="s">
        <v>60</v>
      </c>
      <c r="I59" s="87"/>
      <c r="J59" s="87"/>
      <c r="K59" s="87"/>
      <c r="L59" s="87"/>
      <c r="M59" s="87"/>
      <c r="N59" s="87"/>
      <c r="O59" s="87"/>
      <c r="P59" s="87"/>
      <c r="Q59" s="87"/>
      <c r="R59" s="87"/>
      <c r="S59" s="87"/>
      <c r="T59" s="87"/>
      <c r="U59" s="65"/>
      <c r="V59" s="65"/>
      <c r="W59" s="65"/>
      <c r="X59" s="65"/>
      <c r="Y59" s="65"/>
      <c r="Z59" s="65"/>
      <c r="AA59" s="65"/>
      <c r="AB59" s="65"/>
      <c r="AC59" s="67"/>
    </row>
    <row r="60" spans="2:29" x14ac:dyDescent="0.25">
      <c r="B60" s="68" t="s">
        <v>342</v>
      </c>
      <c r="C60" s="69" t="s">
        <v>343</v>
      </c>
      <c r="D60" s="88" t="s">
        <v>27</v>
      </c>
      <c r="E60" s="71" t="s">
        <v>28</v>
      </c>
      <c r="F60" s="71" t="s">
        <v>29</v>
      </c>
      <c r="G60" s="71"/>
      <c r="H60" s="71"/>
      <c r="I60" s="71"/>
      <c r="J60" s="71"/>
      <c r="K60" s="71"/>
      <c r="L60" s="71"/>
      <c r="M60" s="71"/>
      <c r="N60" s="71"/>
      <c r="O60" s="71"/>
      <c r="P60" s="71"/>
      <c r="Q60" s="71"/>
      <c r="R60" s="71"/>
      <c r="S60" s="71"/>
      <c r="T60" s="71"/>
      <c r="U60" s="71"/>
      <c r="V60" s="71"/>
      <c r="W60" s="71"/>
      <c r="X60" s="71"/>
      <c r="Y60" s="71"/>
      <c r="Z60" s="71"/>
      <c r="AA60" s="71"/>
      <c r="AB60" s="71"/>
      <c r="AC60" s="73"/>
    </row>
    <row r="61" spans="2:29" x14ac:dyDescent="0.25">
      <c r="B61" s="62" t="s">
        <v>344</v>
      </c>
      <c r="C61" s="63" t="s">
        <v>345</v>
      </c>
      <c r="D61" s="86" t="s">
        <v>25</v>
      </c>
      <c r="E61" s="87" t="s">
        <v>27</v>
      </c>
      <c r="F61" s="87" t="s">
        <v>28</v>
      </c>
      <c r="G61" s="87" t="s">
        <v>29</v>
      </c>
      <c r="H61" s="87" t="s">
        <v>40</v>
      </c>
      <c r="I61" s="87" t="s">
        <v>60</v>
      </c>
      <c r="J61" s="87"/>
      <c r="K61" s="87"/>
      <c r="L61" s="87"/>
      <c r="M61" s="87"/>
      <c r="N61" s="87"/>
      <c r="O61" s="87"/>
      <c r="P61" s="87"/>
      <c r="Q61" s="87"/>
      <c r="R61" s="87"/>
      <c r="S61" s="87"/>
      <c r="T61" s="87"/>
      <c r="U61" s="65"/>
      <c r="V61" s="65"/>
      <c r="W61" s="65"/>
      <c r="X61" s="65"/>
      <c r="Y61" s="65"/>
      <c r="Z61" s="65"/>
      <c r="AA61" s="65"/>
      <c r="AB61" s="65"/>
      <c r="AC61" s="67"/>
    </row>
    <row r="62" spans="2:29" x14ac:dyDescent="0.25">
      <c r="B62" s="68" t="s">
        <v>346</v>
      </c>
      <c r="C62" s="69" t="s">
        <v>347</v>
      </c>
      <c r="D62" s="88" t="s">
        <v>41</v>
      </c>
      <c r="E62" s="71" t="s">
        <v>46</v>
      </c>
      <c r="F62" s="71" t="s">
        <v>60</v>
      </c>
      <c r="G62" s="71"/>
      <c r="H62" s="71"/>
      <c r="I62" s="71"/>
      <c r="J62" s="71"/>
      <c r="K62" s="71"/>
      <c r="L62" s="71"/>
      <c r="M62" s="71"/>
      <c r="N62" s="71"/>
      <c r="O62" s="71"/>
      <c r="P62" s="71"/>
      <c r="Q62" s="71"/>
      <c r="R62" s="71"/>
      <c r="S62" s="71"/>
      <c r="T62" s="71"/>
      <c r="U62" s="71"/>
      <c r="V62" s="71"/>
      <c r="W62" s="71"/>
      <c r="X62" s="71"/>
      <c r="Y62" s="71"/>
      <c r="Z62" s="71"/>
      <c r="AA62" s="71"/>
      <c r="AB62" s="71"/>
      <c r="AC62" s="73"/>
    </row>
    <row r="63" spans="2:29" x14ac:dyDescent="0.25">
      <c r="B63" s="89" t="s">
        <v>348</v>
      </c>
      <c r="C63" s="90" t="s">
        <v>349</v>
      </c>
      <c r="D63" s="86" t="s">
        <v>64</v>
      </c>
      <c r="E63" s="87" t="s">
        <v>65</v>
      </c>
      <c r="F63" s="87" t="s">
        <v>69</v>
      </c>
      <c r="G63" s="87"/>
      <c r="H63" s="87"/>
      <c r="I63" s="87"/>
      <c r="J63" s="87"/>
      <c r="K63" s="87"/>
      <c r="L63" s="87"/>
      <c r="M63" s="87"/>
      <c r="N63" s="87"/>
      <c r="O63" s="87"/>
      <c r="P63" s="87"/>
      <c r="Q63" s="87"/>
      <c r="R63" s="87"/>
      <c r="S63" s="87"/>
      <c r="T63" s="87"/>
      <c r="U63" s="87"/>
      <c r="V63" s="87"/>
      <c r="W63" s="87"/>
      <c r="X63" s="87"/>
      <c r="Y63" s="87"/>
      <c r="Z63" s="87"/>
      <c r="AA63" s="87"/>
      <c r="AB63" s="87"/>
      <c r="AC63" s="91"/>
    </row>
    <row r="64" spans="2:29" x14ac:dyDescent="0.25">
      <c r="B64" s="68" t="s">
        <v>350</v>
      </c>
      <c r="C64" s="69" t="s">
        <v>349</v>
      </c>
      <c r="D64" s="88" t="s">
        <v>64</v>
      </c>
      <c r="E64" s="71" t="s">
        <v>65</v>
      </c>
      <c r="F64" s="71" t="s">
        <v>69</v>
      </c>
      <c r="G64" s="71"/>
      <c r="H64" s="71"/>
      <c r="I64" s="71"/>
      <c r="J64" s="71"/>
      <c r="K64" s="71"/>
      <c r="L64" s="71"/>
      <c r="M64" s="71"/>
      <c r="N64" s="71"/>
      <c r="O64" s="71"/>
      <c r="P64" s="71"/>
      <c r="Q64" s="71"/>
      <c r="R64" s="71"/>
      <c r="S64" s="71"/>
      <c r="T64" s="71"/>
      <c r="U64" s="71"/>
      <c r="V64" s="71"/>
      <c r="W64" s="71"/>
      <c r="X64" s="71"/>
      <c r="Y64" s="71"/>
      <c r="Z64" s="71"/>
      <c r="AA64" s="71"/>
      <c r="AB64" s="71"/>
      <c r="AC64" s="73"/>
    </row>
    <row r="65" spans="2:29" x14ac:dyDescent="0.25">
      <c r="B65" s="62" t="s">
        <v>351</v>
      </c>
      <c r="C65" s="63" t="s">
        <v>352</v>
      </c>
      <c r="D65" s="86" t="s">
        <v>25</v>
      </c>
      <c r="E65" s="87" t="s">
        <v>28</v>
      </c>
      <c r="F65" s="87" t="s">
        <v>29</v>
      </c>
      <c r="G65" s="87" t="s">
        <v>60</v>
      </c>
      <c r="H65" s="87" t="s">
        <v>61</v>
      </c>
      <c r="I65" s="87" t="s">
        <v>62</v>
      </c>
      <c r="J65" s="87" t="s">
        <v>66</v>
      </c>
      <c r="K65" s="87"/>
      <c r="L65" s="87"/>
      <c r="M65" s="87"/>
      <c r="N65" s="87"/>
      <c r="O65" s="87"/>
      <c r="P65" s="87"/>
      <c r="Q65" s="87"/>
      <c r="R65" s="87"/>
      <c r="S65" s="87"/>
      <c r="T65" s="65"/>
      <c r="U65" s="65"/>
      <c r="V65" s="65"/>
      <c r="W65" s="87"/>
      <c r="X65" s="87"/>
      <c r="Y65" s="87"/>
      <c r="Z65" s="87"/>
      <c r="AA65" s="87"/>
      <c r="AB65" s="87"/>
      <c r="AC65" s="91"/>
    </row>
    <row r="66" spans="2:29" x14ac:dyDescent="0.25">
      <c r="B66" s="68" t="s">
        <v>353</v>
      </c>
      <c r="C66" s="69" t="s">
        <v>354</v>
      </c>
      <c r="D66" s="88" t="s">
        <v>25</v>
      </c>
      <c r="E66" s="71" t="s">
        <v>28</v>
      </c>
      <c r="F66" s="71" t="s">
        <v>29</v>
      </c>
      <c r="G66" s="71" t="s">
        <v>60</v>
      </c>
      <c r="H66" s="71" t="s">
        <v>61</v>
      </c>
      <c r="I66" s="71" t="s">
        <v>62</v>
      </c>
      <c r="J66" s="71" t="s">
        <v>66</v>
      </c>
      <c r="K66" s="71"/>
      <c r="L66" s="71"/>
      <c r="M66" s="71"/>
      <c r="N66" s="71"/>
      <c r="O66" s="71"/>
      <c r="P66" s="71"/>
      <c r="Q66" s="71"/>
      <c r="R66" s="71"/>
      <c r="S66" s="71"/>
      <c r="T66" s="71"/>
      <c r="U66" s="71"/>
      <c r="V66" s="71"/>
      <c r="W66" s="71"/>
      <c r="X66" s="71"/>
      <c r="Y66" s="71"/>
      <c r="Z66" s="71"/>
      <c r="AA66" s="71"/>
      <c r="AB66" s="71"/>
      <c r="AC66" s="73"/>
    </row>
    <row r="67" spans="2:29" x14ac:dyDescent="0.25">
      <c r="B67" s="630" t="s">
        <v>410</v>
      </c>
      <c r="C67" s="631" t="s">
        <v>411</v>
      </c>
      <c r="D67" s="633" t="s">
        <v>28</v>
      </c>
      <c r="E67" s="633" t="s">
        <v>29</v>
      </c>
      <c r="F67" s="633" t="s">
        <v>205</v>
      </c>
      <c r="G67" s="633" t="s">
        <v>60</v>
      </c>
      <c r="H67" s="633"/>
      <c r="I67" s="71"/>
      <c r="J67" s="71"/>
      <c r="K67" s="71"/>
      <c r="L67" s="71"/>
      <c r="M67" s="71"/>
      <c r="N67" s="71"/>
      <c r="O67" s="71"/>
      <c r="P67" s="71"/>
      <c r="Q67" s="71"/>
      <c r="R67" s="71"/>
      <c r="S67" s="71"/>
      <c r="T67" s="71"/>
      <c r="U67" s="71"/>
      <c r="V67" s="71"/>
      <c r="W67" s="71"/>
      <c r="X67" s="71"/>
      <c r="Y67" s="71"/>
      <c r="Z67" s="71"/>
      <c r="AA67" s="71"/>
      <c r="AB67" s="71"/>
      <c r="AC67" s="73"/>
    </row>
    <row r="68" spans="2:29" x14ac:dyDescent="0.25">
      <c r="B68" s="630" t="s">
        <v>412</v>
      </c>
      <c r="C68" s="631" t="s">
        <v>411</v>
      </c>
      <c r="D68" s="633" t="s">
        <v>28</v>
      </c>
      <c r="E68" s="633" t="s">
        <v>29</v>
      </c>
      <c r="F68" s="633" t="s">
        <v>205</v>
      </c>
      <c r="G68" s="633" t="s">
        <v>60</v>
      </c>
      <c r="H68" s="633"/>
      <c r="I68" s="71"/>
      <c r="J68" s="71"/>
      <c r="K68" s="71"/>
      <c r="L68" s="71"/>
      <c r="M68" s="71"/>
      <c r="N68" s="71"/>
      <c r="O68" s="71"/>
      <c r="P68" s="71"/>
      <c r="Q68" s="71"/>
      <c r="R68" s="71"/>
      <c r="S68" s="71"/>
      <c r="T68" s="71"/>
      <c r="U68" s="71"/>
      <c r="V68" s="71"/>
      <c r="W68" s="71"/>
      <c r="X68" s="71"/>
      <c r="Y68" s="71"/>
      <c r="Z68" s="71"/>
      <c r="AA68" s="71"/>
      <c r="AB68" s="71"/>
      <c r="AC68" s="73"/>
    </row>
    <row r="69" spans="2:29" x14ac:dyDescent="0.25">
      <c r="B69" s="630" t="s">
        <v>413</v>
      </c>
      <c r="C69" s="631" t="s">
        <v>411</v>
      </c>
      <c r="D69" s="633" t="s">
        <v>28</v>
      </c>
      <c r="E69" s="633" t="s">
        <v>29</v>
      </c>
      <c r="F69" s="633" t="s">
        <v>205</v>
      </c>
      <c r="G69" s="633" t="s">
        <v>60</v>
      </c>
      <c r="H69" s="633"/>
      <c r="I69" s="71"/>
      <c r="J69" s="71"/>
      <c r="K69" s="71"/>
      <c r="L69" s="71"/>
      <c r="M69" s="71"/>
      <c r="N69" s="71"/>
      <c r="O69" s="71"/>
      <c r="P69" s="71"/>
      <c r="Q69" s="71"/>
      <c r="R69" s="71"/>
      <c r="S69" s="71"/>
      <c r="T69" s="71"/>
      <c r="U69" s="71"/>
      <c r="V69" s="71"/>
      <c r="W69" s="71"/>
      <c r="X69" s="71"/>
      <c r="Y69" s="71"/>
      <c r="Z69" s="71"/>
      <c r="AA69" s="71"/>
      <c r="AB69" s="71"/>
      <c r="AC69" s="73"/>
    </row>
    <row r="70" spans="2:29" x14ac:dyDescent="0.25">
      <c r="B70" s="62" t="s">
        <v>363</v>
      </c>
      <c r="C70" s="90" t="s">
        <v>364</v>
      </c>
      <c r="D70" s="86" t="s">
        <v>25</v>
      </c>
      <c r="E70" s="87" t="s">
        <v>28</v>
      </c>
      <c r="F70" s="87" t="s">
        <v>29</v>
      </c>
      <c r="G70" s="633" t="s">
        <v>205</v>
      </c>
      <c r="H70" s="87" t="s">
        <v>60</v>
      </c>
      <c r="I70" s="87"/>
      <c r="J70" s="87"/>
      <c r="K70" s="87"/>
      <c r="L70" s="87"/>
      <c r="M70" s="87"/>
      <c r="N70" s="87"/>
      <c r="O70" s="87"/>
      <c r="P70" s="87"/>
      <c r="Q70" s="87"/>
      <c r="R70" s="87"/>
      <c r="S70" s="87"/>
      <c r="T70" s="87"/>
      <c r="U70" s="65"/>
      <c r="V70" s="65"/>
      <c r="W70" s="65"/>
      <c r="X70" s="65"/>
      <c r="Y70" s="65"/>
      <c r="Z70" s="65"/>
      <c r="AA70" s="65"/>
      <c r="AB70" s="65"/>
      <c r="AC70" s="67"/>
    </row>
    <row r="71" spans="2:29" x14ac:dyDescent="0.25">
      <c r="B71" s="68" t="s">
        <v>365</v>
      </c>
      <c r="C71" s="69" t="s">
        <v>364</v>
      </c>
      <c r="D71" s="88" t="s">
        <v>25</v>
      </c>
      <c r="E71" s="71" t="s">
        <v>28</v>
      </c>
      <c r="F71" s="71" t="s">
        <v>29</v>
      </c>
      <c r="G71" s="633" t="s">
        <v>205</v>
      </c>
      <c r="H71" s="71" t="s">
        <v>60</v>
      </c>
      <c r="I71" s="71"/>
      <c r="J71" s="71"/>
      <c r="K71" s="71"/>
      <c r="L71" s="71"/>
      <c r="M71" s="71"/>
      <c r="N71" s="71"/>
      <c r="O71" s="71"/>
      <c r="P71" s="71"/>
      <c r="Q71" s="71"/>
      <c r="R71" s="71"/>
      <c r="S71" s="71"/>
      <c r="T71" s="71"/>
      <c r="U71" s="71"/>
      <c r="V71" s="71"/>
      <c r="W71" s="71"/>
      <c r="X71" s="71"/>
      <c r="Y71" s="71"/>
      <c r="Z71" s="71"/>
      <c r="AA71" s="71"/>
      <c r="AB71" s="71"/>
      <c r="AC71" s="73"/>
    </row>
    <row r="72" spans="2:29" x14ac:dyDescent="0.25">
      <c r="B72" s="630" t="s">
        <v>414</v>
      </c>
      <c r="C72" s="631" t="s">
        <v>415</v>
      </c>
      <c r="D72" s="632" t="s">
        <v>25</v>
      </c>
      <c r="E72" s="633" t="s">
        <v>28</v>
      </c>
      <c r="F72" s="633" t="s">
        <v>29</v>
      </c>
      <c r="G72" s="633" t="s">
        <v>205</v>
      </c>
      <c r="H72" s="633"/>
      <c r="I72" s="71"/>
      <c r="J72" s="71"/>
      <c r="K72" s="71"/>
      <c r="L72" s="71"/>
      <c r="M72" s="71"/>
      <c r="N72" s="71"/>
      <c r="O72" s="71"/>
      <c r="P72" s="71"/>
      <c r="Q72" s="71"/>
      <c r="R72" s="71"/>
      <c r="S72" s="71"/>
      <c r="T72" s="71"/>
      <c r="U72" s="71"/>
      <c r="V72" s="71"/>
      <c r="W72" s="71"/>
      <c r="X72" s="71"/>
      <c r="Y72" s="71"/>
      <c r="Z72" s="71"/>
      <c r="AA72" s="71"/>
      <c r="AB72" s="71"/>
      <c r="AC72" s="73"/>
    </row>
    <row r="73" spans="2:29" x14ac:dyDescent="0.25">
      <c r="B73" s="630" t="s">
        <v>416</v>
      </c>
      <c r="C73" s="631" t="s">
        <v>417</v>
      </c>
      <c r="D73" s="633" t="s">
        <v>28</v>
      </c>
      <c r="E73" s="633" t="s">
        <v>29</v>
      </c>
      <c r="F73" s="633" t="s">
        <v>206</v>
      </c>
      <c r="G73" s="633" t="s">
        <v>60</v>
      </c>
      <c r="H73" s="633"/>
      <c r="I73" s="71"/>
      <c r="J73" s="71"/>
      <c r="K73" s="71"/>
      <c r="L73" s="71"/>
      <c r="M73" s="71"/>
      <c r="N73" s="71"/>
      <c r="O73" s="71"/>
      <c r="P73" s="71"/>
      <c r="Q73" s="71"/>
      <c r="R73" s="71"/>
      <c r="S73" s="71"/>
      <c r="T73" s="71"/>
      <c r="U73" s="71"/>
      <c r="V73" s="71"/>
      <c r="W73" s="71"/>
      <c r="X73" s="71"/>
      <c r="Y73" s="71"/>
      <c r="Z73" s="71"/>
      <c r="AA73" s="71"/>
      <c r="AB73" s="71"/>
      <c r="AC73" s="73"/>
    </row>
    <row r="74" spans="2:29" x14ac:dyDescent="0.25">
      <c r="B74" s="630" t="s">
        <v>418</v>
      </c>
      <c r="C74" s="631" t="s">
        <v>417</v>
      </c>
      <c r="D74" s="633" t="s">
        <v>28</v>
      </c>
      <c r="E74" s="633" t="s">
        <v>29</v>
      </c>
      <c r="F74" s="633" t="s">
        <v>206</v>
      </c>
      <c r="G74" s="633" t="s">
        <v>60</v>
      </c>
      <c r="H74" s="633"/>
      <c r="I74" s="71"/>
      <c r="J74" s="71"/>
      <c r="K74" s="71"/>
      <c r="L74" s="71"/>
      <c r="M74" s="71"/>
      <c r="N74" s="71"/>
      <c r="O74" s="71"/>
      <c r="P74" s="71"/>
      <c r="Q74" s="71"/>
      <c r="R74" s="71"/>
      <c r="S74" s="71"/>
      <c r="T74" s="71"/>
      <c r="U74" s="71"/>
      <c r="V74" s="71"/>
      <c r="W74" s="71"/>
      <c r="X74" s="71"/>
      <c r="Y74" s="71"/>
      <c r="Z74" s="71"/>
      <c r="AA74" s="71"/>
      <c r="AB74" s="71"/>
      <c r="AC74" s="73"/>
    </row>
    <row r="75" spans="2:29" x14ac:dyDescent="0.25">
      <c r="B75" s="630" t="s">
        <v>419</v>
      </c>
      <c r="C75" s="631" t="s">
        <v>417</v>
      </c>
      <c r="D75" s="633" t="s">
        <v>28</v>
      </c>
      <c r="E75" s="633" t="s">
        <v>29</v>
      </c>
      <c r="F75" s="633" t="s">
        <v>206</v>
      </c>
      <c r="G75" s="633" t="s">
        <v>60</v>
      </c>
      <c r="H75" s="633"/>
      <c r="I75" s="71"/>
      <c r="J75" s="71"/>
      <c r="K75" s="71"/>
      <c r="L75" s="71"/>
      <c r="M75" s="71"/>
      <c r="N75" s="71"/>
      <c r="O75" s="71"/>
      <c r="P75" s="71"/>
      <c r="Q75" s="71"/>
      <c r="R75" s="71"/>
      <c r="S75" s="71"/>
      <c r="T75" s="71"/>
      <c r="U75" s="71"/>
      <c r="V75" s="71"/>
      <c r="W75" s="71"/>
      <c r="X75" s="71"/>
      <c r="Y75" s="71"/>
      <c r="Z75" s="71"/>
      <c r="AA75" s="71"/>
      <c r="AB75" s="71"/>
      <c r="AC75" s="73"/>
    </row>
    <row r="76" spans="2:29" x14ac:dyDescent="0.25">
      <c r="B76" s="630" t="s">
        <v>420</v>
      </c>
      <c r="C76" s="631" t="s">
        <v>421</v>
      </c>
      <c r="D76" s="632" t="s">
        <v>25</v>
      </c>
      <c r="E76" s="633" t="s">
        <v>28</v>
      </c>
      <c r="F76" s="633" t="s">
        <v>29</v>
      </c>
      <c r="G76" s="633" t="s">
        <v>206</v>
      </c>
      <c r="H76" s="633"/>
      <c r="I76" s="71"/>
      <c r="J76" s="71"/>
      <c r="K76" s="71"/>
      <c r="L76" s="71"/>
      <c r="M76" s="71"/>
      <c r="N76" s="71"/>
      <c r="O76" s="71"/>
      <c r="P76" s="71"/>
      <c r="Q76" s="71"/>
      <c r="R76" s="71"/>
      <c r="S76" s="71"/>
      <c r="T76" s="71"/>
      <c r="U76" s="71"/>
      <c r="V76" s="71"/>
      <c r="W76" s="71"/>
      <c r="X76" s="71"/>
      <c r="Y76" s="71"/>
      <c r="Z76" s="71"/>
      <c r="AA76" s="71"/>
      <c r="AB76" s="71"/>
      <c r="AC76" s="73"/>
    </row>
    <row r="77" spans="2:29" x14ac:dyDescent="0.25">
      <c r="B77" s="630" t="s">
        <v>422</v>
      </c>
      <c r="C77" s="631" t="s">
        <v>421</v>
      </c>
      <c r="D77" s="632" t="s">
        <v>25</v>
      </c>
      <c r="E77" s="633" t="s">
        <v>28</v>
      </c>
      <c r="F77" s="633" t="s">
        <v>29</v>
      </c>
      <c r="G77" s="633" t="s">
        <v>206</v>
      </c>
      <c r="H77" s="633"/>
      <c r="I77" s="71"/>
      <c r="J77" s="71"/>
      <c r="K77" s="71"/>
      <c r="L77" s="71"/>
      <c r="M77" s="71"/>
      <c r="N77" s="71"/>
      <c r="O77" s="71"/>
      <c r="P77" s="71"/>
      <c r="Q77" s="71"/>
      <c r="R77" s="71"/>
      <c r="S77" s="71"/>
      <c r="T77" s="71"/>
      <c r="U77" s="71"/>
      <c r="V77" s="71"/>
      <c r="W77" s="71"/>
      <c r="X77" s="71"/>
      <c r="Y77" s="71"/>
      <c r="Z77" s="71"/>
      <c r="AA77" s="71"/>
      <c r="AB77" s="71"/>
      <c r="AC77" s="73"/>
    </row>
    <row r="78" spans="2:29" x14ac:dyDescent="0.25">
      <c r="B78" s="630" t="s">
        <v>423</v>
      </c>
      <c r="C78" s="631" t="s">
        <v>424</v>
      </c>
      <c r="D78" s="632" t="s">
        <v>25</v>
      </c>
      <c r="E78" s="633" t="s">
        <v>28</v>
      </c>
      <c r="F78" s="633" t="s">
        <v>29</v>
      </c>
      <c r="G78" s="633" t="s">
        <v>206</v>
      </c>
      <c r="H78" s="633"/>
      <c r="I78" s="71"/>
      <c r="J78" s="71"/>
      <c r="K78" s="71"/>
      <c r="L78" s="71"/>
      <c r="M78" s="71"/>
      <c r="N78" s="71"/>
      <c r="O78" s="71"/>
      <c r="P78" s="71"/>
      <c r="Q78" s="71"/>
      <c r="R78" s="71"/>
      <c r="S78" s="71"/>
      <c r="T78" s="71"/>
      <c r="U78" s="71"/>
      <c r="V78" s="71"/>
      <c r="W78" s="71"/>
      <c r="X78" s="71"/>
      <c r="Y78" s="71"/>
      <c r="Z78" s="71"/>
      <c r="AA78" s="71"/>
      <c r="AB78" s="71"/>
      <c r="AC78" s="73"/>
    </row>
    <row r="79" spans="2:29" x14ac:dyDescent="0.25">
      <c r="B79" s="630" t="s">
        <v>425</v>
      </c>
      <c r="C79" s="631" t="s">
        <v>426</v>
      </c>
      <c r="D79" s="633" t="s">
        <v>28</v>
      </c>
      <c r="E79" s="633" t="s">
        <v>29</v>
      </c>
      <c r="F79" s="633" t="s">
        <v>205</v>
      </c>
      <c r="G79" s="633" t="s">
        <v>207</v>
      </c>
      <c r="H79" s="633"/>
      <c r="I79" s="71"/>
      <c r="J79" s="71"/>
      <c r="K79" s="71"/>
      <c r="L79" s="71"/>
      <c r="M79" s="71"/>
      <c r="N79" s="71"/>
      <c r="O79" s="71"/>
      <c r="P79" s="71"/>
      <c r="Q79" s="71"/>
      <c r="R79" s="71"/>
      <c r="S79" s="71"/>
      <c r="T79" s="71"/>
      <c r="U79" s="71"/>
      <c r="V79" s="71"/>
      <c r="W79" s="71"/>
      <c r="X79" s="71"/>
      <c r="Y79" s="71"/>
      <c r="Z79" s="71"/>
      <c r="AA79" s="71"/>
      <c r="AB79" s="71"/>
      <c r="AC79" s="73"/>
    </row>
    <row r="80" spans="2:29" x14ac:dyDescent="0.25">
      <c r="B80" s="630" t="s">
        <v>427</v>
      </c>
      <c r="C80" s="631" t="s">
        <v>426</v>
      </c>
      <c r="D80" s="633" t="s">
        <v>28</v>
      </c>
      <c r="E80" s="633" t="s">
        <v>29</v>
      </c>
      <c r="F80" s="633" t="s">
        <v>205</v>
      </c>
      <c r="G80" s="633" t="s">
        <v>207</v>
      </c>
      <c r="H80" s="633"/>
      <c r="I80" s="71"/>
      <c r="J80" s="71"/>
      <c r="K80" s="71"/>
      <c r="L80" s="71"/>
      <c r="M80" s="71"/>
      <c r="N80" s="71"/>
      <c r="O80" s="71"/>
      <c r="P80" s="71"/>
      <c r="Q80" s="71"/>
      <c r="R80" s="71"/>
      <c r="S80" s="71"/>
      <c r="T80" s="71"/>
      <c r="U80" s="71"/>
      <c r="V80" s="71"/>
      <c r="W80" s="71"/>
      <c r="X80" s="71"/>
      <c r="Y80" s="71"/>
      <c r="Z80" s="71"/>
      <c r="AA80" s="71"/>
      <c r="AB80" s="71"/>
      <c r="AC80" s="73"/>
    </row>
    <row r="81" spans="2:29" x14ac:dyDescent="0.25">
      <c r="B81" s="630" t="s">
        <v>428</v>
      </c>
      <c r="C81" s="631" t="s">
        <v>426</v>
      </c>
      <c r="D81" s="633" t="s">
        <v>28</v>
      </c>
      <c r="E81" s="633" t="s">
        <v>29</v>
      </c>
      <c r="F81" s="633" t="s">
        <v>205</v>
      </c>
      <c r="G81" s="633" t="s">
        <v>207</v>
      </c>
      <c r="H81" s="633"/>
      <c r="I81" s="71"/>
      <c r="J81" s="71"/>
      <c r="K81" s="71"/>
      <c r="L81" s="71"/>
      <c r="M81" s="71"/>
      <c r="N81" s="71"/>
      <c r="O81" s="71"/>
      <c r="P81" s="71"/>
      <c r="Q81" s="71"/>
      <c r="R81" s="71"/>
      <c r="S81" s="71"/>
      <c r="T81" s="71"/>
      <c r="U81" s="71"/>
      <c r="V81" s="71"/>
      <c r="W81" s="71"/>
      <c r="X81" s="71"/>
      <c r="Y81" s="71"/>
      <c r="Z81" s="71"/>
      <c r="AA81" s="71"/>
      <c r="AB81" s="71"/>
      <c r="AC81" s="73"/>
    </row>
    <row r="82" spans="2:29" x14ac:dyDescent="0.25">
      <c r="B82" s="630" t="s">
        <v>429</v>
      </c>
      <c r="C82" s="631" t="s">
        <v>430</v>
      </c>
      <c r="D82" s="632" t="s">
        <v>25</v>
      </c>
      <c r="E82" s="633" t="s">
        <v>28</v>
      </c>
      <c r="F82" s="633" t="s">
        <v>29</v>
      </c>
      <c r="G82" s="633" t="s">
        <v>205</v>
      </c>
      <c r="H82" s="633" t="s">
        <v>207</v>
      </c>
      <c r="I82" s="71"/>
      <c r="J82" s="71"/>
      <c r="K82" s="71"/>
      <c r="L82" s="71"/>
      <c r="M82" s="71"/>
      <c r="N82" s="71"/>
      <c r="O82" s="71"/>
      <c r="P82" s="71"/>
      <c r="Q82" s="71"/>
      <c r="R82" s="71"/>
      <c r="S82" s="71"/>
      <c r="T82" s="71"/>
      <c r="U82" s="71"/>
      <c r="V82" s="71"/>
      <c r="W82" s="71"/>
      <c r="X82" s="71"/>
      <c r="Y82" s="71"/>
      <c r="Z82" s="71"/>
      <c r="AA82" s="71"/>
      <c r="AB82" s="71"/>
      <c r="AC82" s="73"/>
    </row>
    <row r="83" spans="2:29" x14ac:dyDescent="0.25">
      <c r="B83" s="630" t="s">
        <v>431</v>
      </c>
      <c r="C83" s="631" t="s">
        <v>432</v>
      </c>
      <c r="D83" s="633" t="s">
        <v>28</v>
      </c>
      <c r="E83" s="633" t="s">
        <v>29</v>
      </c>
      <c r="F83" s="633" t="s">
        <v>206</v>
      </c>
      <c r="G83" s="633" t="s">
        <v>208</v>
      </c>
      <c r="H83" s="633"/>
      <c r="I83" s="71"/>
      <c r="J83" s="71"/>
      <c r="K83" s="71"/>
      <c r="L83" s="71"/>
      <c r="M83" s="71"/>
      <c r="N83" s="71"/>
      <c r="O83" s="71"/>
      <c r="P83" s="71"/>
      <c r="Q83" s="71"/>
      <c r="R83" s="71"/>
      <c r="S83" s="71"/>
      <c r="T83" s="71"/>
      <c r="U83" s="71"/>
      <c r="V83" s="71"/>
      <c r="W83" s="71"/>
      <c r="X83" s="71"/>
      <c r="Y83" s="71"/>
      <c r="Z83" s="71"/>
      <c r="AA83" s="71"/>
      <c r="AB83" s="71"/>
      <c r="AC83" s="73"/>
    </row>
    <row r="84" spans="2:29" x14ac:dyDescent="0.25">
      <c r="B84" s="630" t="s">
        <v>433</v>
      </c>
      <c r="C84" s="631" t="s">
        <v>432</v>
      </c>
      <c r="D84" s="633" t="s">
        <v>28</v>
      </c>
      <c r="E84" s="633" t="s">
        <v>29</v>
      </c>
      <c r="F84" s="633" t="s">
        <v>206</v>
      </c>
      <c r="G84" s="633" t="s">
        <v>208</v>
      </c>
      <c r="H84" s="633"/>
      <c r="I84" s="71"/>
      <c r="J84" s="71"/>
      <c r="K84" s="71"/>
      <c r="L84" s="71"/>
      <c r="M84" s="71"/>
      <c r="N84" s="71"/>
      <c r="O84" s="71"/>
      <c r="P84" s="71"/>
      <c r="Q84" s="71"/>
      <c r="R84" s="71"/>
      <c r="S84" s="71"/>
      <c r="T84" s="71"/>
      <c r="U84" s="71"/>
      <c r="V84" s="71"/>
      <c r="W84" s="71"/>
      <c r="X84" s="71"/>
      <c r="Y84" s="71"/>
      <c r="Z84" s="71"/>
      <c r="AA84" s="71"/>
      <c r="AB84" s="71"/>
      <c r="AC84" s="73"/>
    </row>
    <row r="85" spans="2:29" x14ac:dyDescent="0.25">
      <c r="B85" s="630" t="s">
        <v>434</v>
      </c>
      <c r="C85" s="631" t="s">
        <v>432</v>
      </c>
      <c r="D85" s="633" t="s">
        <v>28</v>
      </c>
      <c r="E85" s="633" t="s">
        <v>29</v>
      </c>
      <c r="F85" s="633" t="s">
        <v>206</v>
      </c>
      <c r="G85" s="633" t="s">
        <v>208</v>
      </c>
      <c r="H85" s="633"/>
      <c r="I85" s="71"/>
      <c r="J85" s="71"/>
      <c r="K85" s="71"/>
      <c r="L85" s="71"/>
      <c r="M85" s="71"/>
      <c r="N85" s="71"/>
      <c r="O85" s="71"/>
      <c r="P85" s="71"/>
      <c r="Q85" s="71"/>
      <c r="R85" s="71"/>
      <c r="S85" s="71"/>
      <c r="T85" s="71"/>
      <c r="U85" s="71"/>
      <c r="V85" s="71"/>
      <c r="W85" s="71"/>
      <c r="X85" s="71"/>
      <c r="Y85" s="71"/>
      <c r="Z85" s="71"/>
      <c r="AA85" s="71"/>
      <c r="AB85" s="71"/>
      <c r="AC85" s="73"/>
    </row>
    <row r="86" spans="2:29" x14ac:dyDescent="0.25">
      <c r="B86" s="630" t="s">
        <v>435</v>
      </c>
      <c r="C86" s="631" t="s">
        <v>436</v>
      </c>
      <c r="D86" s="632" t="s">
        <v>25</v>
      </c>
      <c r="E86" s="633" t="s">
        <v>28</v>
      </c>
      <c r="F86" s="633" t="s">
        <v>29</v>
      </c>
      <c r="G86" s="633" t="s">
        <v>206</v>
      </c>
      <c r="H86" s="633" t="s">
        <v>208</v>
      </c>
      <c r="I86" s="71"/>
      <c r="J86" s="71"/>
      <c r="K86" s="71"/>
      <c r="L86" s="71"/>
      <c r="M86" s="71"/>
      <c r="N86" s="71"/>
      <c r="O86" s="71"/>
      <c r="P86" s="71"/>
      <c r="Q86" s="71"/>
      <c r="R86" s="71"/>
      <c r="S86" s="71"/>
      <c r="T86" s="71"/>
      <c r="U86" s="71"/>
      <c r="V86" s="71"/>
      <c r="W86" s="71"/>
      <c r="X86" s="71"/>
      <c r="Y86" s="71"/>
      <c r="Z86" s="71"/>
      <c r="AA86" s="71"/>
      <c r="AB86" s="71"/>
      <c r="AC86" s="73"/>
    </row>
    <row r="87" spans="2:29" x14ac:dyDescent="0.25">
      <c r="B87" s="62" t="s">
        <v>355</v>
      </c>
      <c r="C87" s="63" t="s">
        <v>356</v>
      </c>
      <c r="D87" s="86" t="s">
        <v>27</v>
      </c>
      <c r="E87" s="87" t="s">
        <v>28</v>
      </c>
      <c r="F87" s="87" t="s">
        <v>29</v>
      </c>
      <c r="G87" s="87"/>
      <c r="H87" s="87"/>
      <c r="I87" s="87"/>
      <c r="J87" s="87"/>
      <c r="K87" s="87"/>
      <c r="L87" s="87"/>
      <c r="M87" s="87"/>
      <c r="N87" s="87"/>
      <c r="O87" s="87"/>
      <c r="P87" s="87"/>
      <c r="Q87" s="87"/>
      <c r="R87" s="87"/>
      <c r="S87" s="87"/>
      <c r="T87" s="87"/>
      <c r="U87" s="65"/>
      <c r="V87" s="65"/>
      <c r="W87" s="65"/>
      <c r="X87" s="65"/>
      <c r="Y87" s="65"/>
      <c r="Z87" s="65"/>
      <c r="AA87" s="65"/>
      <c r="AB87" s="65"/>
      <c r="AC87" s="67"/>
    </row>
    <row r="88" spans="2:29" x14ac:dyDescent="0.25">
      <c r="B88" s="68" t="s">
        <v>357</v>
      </c>
      <c r="C88" s="69" t="s">
        <v>358</v>
      </c>
      <c r="D88" s="88" t="s">
        <v>25</v>
      </c>
      <c r="E88" s="71" t="s">
        <v>27</v>
      </c>
      <c r="F88" s="71" t="s">
        <v>28</v>
      </c>
      <c r="G88" s="71" t="s">
        <v>29</v>
      </c>
      <c r="H88" s="71" t="s">
        <v>38</v>
      </c>
      <c r="I88" s="71" t="s">
        <v>60</v>
      </c>
      <c r="J88" s="71"/>
      <c r="K88" s="71"/>
      <c r="L88" s="71"/>
      <c r="M88" s="71"/>
      <c r="N88" s="71"/>
      <c r="O88" s="71"/>
      <c r="P88" s="71"/>
      <c r="Q88" s="71"/>
      <c r="R88" s="71"/>
      <c r="S88" s="71"/>
      <c r="T88" s="71"/>
      <c r="U88" s="71"/>
      <c r="V88" s="71"/>
      <c r="W88" s="71"/>
      <c r="X88" s="71"/>
      <c r="Y88" s="71"/>
      <c r="Z88" s="71"/>
      <c r="AA88" s="71"/>
      <c r="AB88" s="71"/>
      <c r="AC88" s="73"/>
    </row>
    <row r="89" spans="2:29" x14ac:dyDescent="0.25">
      <c r="B89" s="62" t="s">
        <v>359</v>
      </c>
      <c r="C89" s="90" t="s">
        <v>360</v>
      </c>
      <c r="D89" s="86" t="s">
        <v>27</v>
      </c>
      <c r="E89" s="87" t="s">
        <v>28</v>
      </c>
      <c r="F89" s="87" t="s">
        <v>29</v>
      </c>
      <c r="G89" s="87"/>
      <c r="H89" s="87"/>
      <c r="I89" s="87"/>
      <c r="J89" s="87"/>
      <c r="K89" s="87"/>
      <c r="L89" s="87"/>
      <c r="M89" s="87"/>
      <c r="N89" s="87"/>
      <c r="O89" s="87"/>
      <c r="P89" s="87"/>
      <c r="Q89" s="87"/>
      <c r="R89" s="87"/>
      <c r="S89" s="87"/>
      <c r="T89" s="87"/>
      <c r="U89" s="65"/>
      <c r="V89" s="65"/>
      <c r="W89" s="65"/>
      <c r="X89" s="65"/>
      <c r="Y89" s="65"/>
      <c r="Z89" s="65"/>
      <c r="AA89" s="65"/>
      <c r="AB89" s="65"/>
      <c r="AC89" s="67"/>
    </row>
    <row r="90" spans="2:29" x14ac:dyDescent="0.25">
      <c r="B90" s="68" t="s">
        <v>361</v>
      </c>
      <c r="C90" s="69" t="s">
        <v>362</v>
      </c>
      <c r="D90" s="88" t="s">
        <v>25</v>
      </c>
      <c r="E90" s="71" t="s">
        <v>27</v>
      </c>
      <c r="F90" s="71" t="s">
        <v>28</v>
      </c>
      <c r="G90" s="71" t="s">
        <v>29</v>
      </c>
      <c r="H90" s="71" t="s">
        <v>39</v>
      </c>
      <c r="I90" s="71" t="s">
        <v>60</v>
      </c>
      <c r="J90" s="71"/>
      <c r="K90" s="71"/>
      <c r="L90" s="71"/>
      <c r="M90" s="71"/>
      <c r="N90" s="71"/>
      <c r="O90" s="71"/>
      <c r="P90" s="71"/>
      <c r="Q90" s="71"/>
      <c r="R90" s="71"/>
      <c r="S90" s="71"/>
      <c r="T90" s="71"/>
      <c r="U90" s="71"/>
      <c r="V90" s="71"/>
      <c r="W90" s="71"/>
      <c r="X90" s="71"/>
      <c r="Y90" s="71"/>
      <c r="Z90" s="71"/>
      <c r="AA90" s="71"/>
      <c r="AB90" s="71"/>
      <c r="AC90" s="73"/>
    </row>
    <row r="91" spans="2:29" x14ac:dyDescent="0.25">
      <c r="B91" s="62" t="s">
        <v>366</v>
      </c>
      <c r="C91" s="63" t="s">
        <v>367</v>
      </c>
      <c r="D91" s="86" t="s">
        <v>28</v>
      </c>
      <c r="E91" s="87" t="s">
        <v>31</v>
      </c>
      <c r="F91" s="87" t="s">
        <v>32</v>
      </c>
      <c r="G91" s="87"/>
      <c r="H91" s="87"/>
      <c r="I91" s="87"/>
      <c r="J91" s="87"/>
      <c r="K91" s="87"/>
      <c r="L91" s="87"/>
      <c r="M91" s="87"/>
      <c r="N91" s="87"/>
      <c r="O91" s="87"/>
      <c r="P91" s="87"/>
      <c r="Q91" s="87"/>
      <c r="R91" s="87"/>
      <c r="S91" s="87"/>
      <c r="T91" s="87"/>
      <c r="U91" s="65"/>
      <c r="V91" s="65"/>
      <c r="W91" s="65"/>
      <c r="X91" s="65"/>
      <c r="Y91" s="65"/>
      <c r="Z91" s="65"/>
      <c r="AA91" s="65"/>
      <c r="AB91" s="65"/>
      <c r="AC91" s="67"/>
    </row>
    <row r="92" spans="2:29" x14ac:dyDescent="0.25">
      <c r="B92" s="68" t="s">
        <v>368</v>
      </c>
      <c r="C92" s="69" t="s">
        <v>369</v>
      </c>
      <c r="D92" s="88" t="s">
        <v>25</v>
      </c>
      <c r="E92" s="71" t="s">
        <v>28</v>
      </c>
      <c r="F92" s="71" t="s">
        <v>31</v>
      </c>
      <c r="G92" s="71" t="s">
        <v>60</v>
      </c>
      <c r="H92" s="71"/>
      <c r="I92" s="71"/>
      <c r="J92" s="71"/>
      <c r="K92" s="71"/>
      <c r="L92" s="71"/>
      <c r="M92" s="71"/>
      <c r="N92" s="71"/>
      <c r="O92" s="71"/>
      <c r="P92" s="71"/>
      <c r="Q92" s="71"/>
      <c r="R92" s="71"/>
      <c r="S92" s="71"/>
      <c r="T92" s="71"/>
      <c r="U92" s="71"/>
      <c r="V92" s="71"/>
      <c r="W92" s="71"/>
      <c r="X92" s="71"/>
      <c r="Y92" s="71"/>
      <c r="Z92" s="71"/>
      <c r="AA92" s="71"/>
      <c r="AB92" s="71"/>
      <c r="AC92" s="73"/>
    </row>
    <row r="93" spans="2:29" x14ac:dyDescent="0.25">
      <c r="B93" s="62" t="s">
        <v>370</v>
      </c>
      <c r="C93" s="63" t="s">
        <v>371</v>
      </c>
      <c r="D93" s="86" t="s">
        <v>25</v>
      </c>
      <c r="E93" s="87" t="s">
        <v>28</v>
      </c>
      <c r="F93" s="87" t="s">
        <v>32</v>
      </c>
      <c r="G93" s="87" t="s">
        <v>60</v>
      </c>
      <c r="H93" s="87"/>
      <c r="I93" s="87"/>
      <c r="J93" s="87"/>
      <c r="K93" s="87"/>
      <c r="L93" s="87"/>
      <c r="M93" s="87"/>
      <c r="N93" s="87"/>
      <c r="O93" s="87"/>
      <c r="P93" s="87"/>
      <c r="Q93" s="87"/>
      <c r="R93" s="87"/>
      <c r="S93" s="87"/>
      <c r="T93" s="87"/>
      <c r="U93" s="65"/>
      <c r="V93" s="65"/>
      <c r="W93" s="65"/>
      <c r="X93" s="65"/>
      <c r="Y93" s="65"/>
      <c r="Z93" s="65"/>
      <c r="AA93" s="65"/>
      <c r="AB93" s="65"/>
      <c r="AC93" s="67"/>
    </row>
    <row r="94" spans="2:29" x14ac:dyDescent="0.25">
      <c r="B94" s="68" t="s">
        <v>372</v>
      </c>
      <c r="C94" s="69" t="s">
        <v>373</v>
      </c>
      <c r="D94" s="88" t="s">
        <v>28</v>
      </c>
      <c r="E94" s="71" t="s">
        <v>29</v>
      </c>
      <c r="F94" s="71" t="s">
        <v>30</v>
      </c>
      <c r="G94" s="71"/>
      <c r="H94" s="71"/>
      <c r="I94" s="71"/>
      <c r="J94" s="71"/>
      <c r="K94" s="71"/>
      <c r="L94" s="71"/>
      <c r="M94" s="71"/>
      <c r="N94" s="71"/>
      <c r="O94" s="71"/>
      <c r="P94" s="71"/>
      <c r="Q94" s="71"/>
      <c r="R94" s="71"/>
      <c r="S94" s="71"/>
      <c r="T94" s="71"/>
      <c r="U94" s="71"/>
      <c r="V94" s="71"/>
      <c r="W94" s="71"/>
      <c r="X94" s="71"/>
      <c r="Y94" s="71"/>
      <c r="Z94" s="71"/>
      <c r="AA94" s="71"/>
      <c r="AB94" s="71"/>
      <c r="AC94" s="73"/>
    </row>
    <row r="95" spans="2:29" x14ac:dyDescent="0.25">
      <c r="B95" s="62" t="s">
        <v>374</v>
      </c>
      <c r="C95" s="63" t="s">
        <v>373</v>
      </c>
      <c r="D95" s="86" t="s">
        <v>28</v>
      </c>
      <c r="E95" s="87" t="s">
        <v>29</v>
      </c>
      <c r="F95" s="87" t="s">
        <v>30</v>
      </c>
      <c r="G95" s="87"/>
      <c r="H95" s="87"/>
      <c r="I95" s="87"/>
      <c r="J95" s="87"/>
      <c r="K95" s="87"/>
      <c r="L95" s="87"/>
      <c r="M95" s="87"/>
      <c r="N95" s="87"/>
      <c r="O95" s="87"/>
      <c r="P95" s="87"/>
      <c r="Q95" s="87"/>
      <c r="R95" s="87"/>
      <c r="S95" s="87"/>
      <c r="T95" s="87"/>
      <c r="U95" s="65"/>
      <c r="V95" s="65"/>
      <c r="W95" s="65"/>
      <c r="X95" s="65"/>
      <c r="Y95" s="65"/>
      <c r="Z95" s="65"/>
      <c r="AA95" s="65"/>
      <c r="AB95" s="65"/>
      <c r="AC95" s="67"/>
    </row>
    <row r="96" spans="2:29" x14ac:dyDescent="0.25">
      <c r="B96" s="68" t="s">
        <v>375</v>
      </c>
      <c r="C96" s="69" t="s">
        <v>373</v>
      </c>
      <c r="D96" s="88" t="s">
        <v>28</v>
      </c>
      <c r="E96" s="71" t="s">
        <v>29</v>
      </c>
      <c r="F96" s="71" t="s">
        <v>30</v>
      </c>
      <c r="G96" s="71"/>
      <c r="H96" s="71"/>
      <c r="I96" s="71"/>
      <c r="J96" s="71"/>
      <c r="K96" s="71"/>
      <c r="L96" s="71"/>
      <c r="M96" s="71"/>
      <c r="N96" s="71"/>
      <c r="O96" s="71"/>
      <c r="P96" s="71"/>
      <c r="Q96" s="71"/>
      <c r="R96" s="71"/>
      <c r="S96" s="71"/>
      <c r="T96" s="71"/>
      <c r="U96" s="71"/>
      <c r="V96" s="71"/>
      <c r="W96" s="71"/>
      <c r="X96" s="71"/>
      <c r="Y96" s="71"/>
      <c r="Z96" s="71"/>
      <c r="AA96" s="71"/>
      <c r="AB96" s="71"/>
      <c r="AC96" s="73"/>
    </row>
    <row r="97" spans="2:29" x14ac:dyDescent="0.25">
      <c r="B97" s="62" t="s">
        <v>376</v>
      </c>
      <c r="C97" s="63" t="s">
        <v>377</v>
      </c>
      <c r="D97" s="86" t="s">
        <v>29</v>
      </c>
      <c r="E97" s="92"/>
      <c r="F97" s="87"/>
      <c r="G97" s="87"/>
      <c r="H97" s="87"/>
      <c r="I97" s="87"/>
      <c r="J97" s="87"/>
      <c r="K97" s="87"/>
      <c r="L97" s="87"/>
      <c r="M97" s="87"/>
      <c r="N97" s="87"/>
      <c r="O97" s="87"/>
      <c r="P97" s="87"/>
      <c r="Q97" s="87"/>
      <c r="R97" s="87"/>
      <c r="S97" s="87"/>
      <c r="T97" s="87"/>
      <c r="U97" s="87"/>
      <c r="V97" s="87"/>
      <c r="W97" s="87"/>
      <c r="X97" s="65"/>
      <c r="Y97" s="65"/>
      <c r="Z97" s="65"/>
      <c r="AA97" s="65"/>
      <c r="AB97" s="65"/>
      <c r="AC97" s="67"/>
    </row>
    <row r="98" spans="2:29" x14ac:dyDescent="0.25">
      <c r="B98" s="68" t="s">
        <v>378</v>
      </c>
      <c r="C98" s="69" t="s">
        <v>379</v>
      </c>
      <c r="D98" s="88" t="s">
        <v>25</v>
      </c>
      <c r="E98" s="71" t="s">
        <v>28</v>
      </c>
      <c r="F98" s="71" t="s">
        <v>29</v>
      </c>
      <c r="G98" s="71" t="s">
        <v>30</v>
      </c>
      <c r="H98" s="71" t="s">
        <v>33</v>
      </c>
      <c r="I98" s="71" t="s">
        <v>35</v>
      </c>
      <c r="J98" s="71" t="s">
        <v>60</v>
      </c>
      <c r="K98" s="71"/>
      <c r="L98" s="71"/>
      <c r="M98" s="71"/>
      <c r="N98" s="71"/>
      <c r="O98" s="71"/>
      <c r="P98" s="71"/>
      <c r="Q98" s="71"/>
      <c r="R98" s="71"/>
      <c r="S98" s="71"/>
      <c r="T98" s="71"/>
      <c r="U98" s="71"/>
      <c r="V98" s="71"/>
      <c r="W98" s="71"/>
      <c r="X98" s="71"/>
      <c r="Y98" s="71"/>
      <c r="Z98" s="71"/>
      <c r="AA98" s="71"/>
      <c r="AB98" s="71"/>
      <c r="AC98" s="73"/>
    </row>
    <row r="99" spans="2:29" x14ac:dyDescent="0.25">
      <c r="B99" s="62" t="s">
        <v>380</v>
      </c>
      <c r="C99" s="63" t="s">
        <v>379</v>
      </c>
      <c r="D99" s="86" t="s">
        <v>25</v>
      </c>
      <c r="E99" s="87" t="s">
        <v>28</v>
      </c>
      <c r="F99" s="87" t="s">
        <v>29</v>
      </c>
      <c r="G99" s="87" t="s">
        <v>30</v>
      </c>
      <c r="H99" s="87" t="s">
        <v>33</v>
      </c>
      <c r="I99" s="87" t="s">
        <v>35</v>
      </c>
      <c r="J99" s="87" t="s">
        <v>60</v>
      </c>
      <c r="K99" s="87"/>
      <c r="L99" s="87"/>
      <c r="M99" s="87"/>
      <c r="N99" s="87"/>
      <c r="O99" s="87"/>
      <c r="P99" s="87"/>
      <c r="Q99" s="87"/>
      <c r="R99" s="87"/>
      <c r="S99" s="87"/>
      <c r="T99" s="87"/>
      <c r="U99" s="65"/>
      <c r="V99" s="65"/>
      <c r="W99" s="65"/>
      <c r="X99" s="65"/>
      <c r="Y99" s="65"/>
      <c r="Z99" s="65"/>
      <c r="AA99" s="65"/>
      <c r="AB99" s="65"/>
      <c r="AC99" s="67"/>
    </row>
    <row r="100" spans="2:29" x14ac:dyDescent="0.25">
      <c r="B100" s="68" t="s">
        <v>381</v>
      </c>
      <c r="C100" s="69" t="s">
        <v>382</v>
      </c>
      <c r="D100" s="88" t="s">
        <v>25</v>
      </c>
      <c r="E100" s="71" t="s">
        <v>28</v>
      </c>
      <c r="F100" s="71" t="s">
        <v>29</v>
      </c>
      <c r="G100" s="71" t="s">
        <v>30</v>
      </c>
      <c r="H100" s="71" t="s">
        <v>34</v>
      </c>
      <c r="I100" s="71" t="s">
        <v>36</v>
      </c>
      <c r="J100" s="71" t="s">
        <v>60</v>
      </c>
      <c r="K100" s="71"/>
      <c r="L100" s="71"/>
      <c r="M100" s="71"/>
      <c r="N100" s="71"/>
      <c r="O100" s="71"/>
      <c r="P100" s="71"/>
      <c r="Q100" s="71"/>
      <c r="R100" s="71"/>
      <c r="S100" s="71"/>
      <c r="T100" s="71"/>
      <c r="U100" s="71"/>
      <c r="V100" s="71"/>
      <c r="W100" s="71"/>
      <c r="X100" s="71"/>
      <c r="Y100" s="71"/>
      <c r="Z100" s="71"/>
      <c r="AA100" s="71"/>
      <c r="AB100" s="71"/>
      <c r="AC100" s="73"/>
    </row>
    <row r="101" spans="2:29" ht="15.75" thickBot="1" x14ac:dyDescent="0.3">
      <c r="B101" s="93" t="s">
        <v>383</v>
      </c>
      <c r="C101" s="94" t="s">
        <v>382</v>
      </c>
      <c r="D101" s="95" t="s">
        <v>25</v>
      </c>
      <c r="E101" s="96" t="s">
        <v>28</v>
      </c>
      <c r="F101" s="96" t="s">
        <v>29</v>
      </c>
      <c r="G101" s="96" t="s">
        <v>30</v>
      </c>
      <c r="H101" s="96" t="s">
        <v>34</v>
      </c>
      <c r="I101" s="96" t="s">
        <v>36</v>
      </c>
      <c r="J101" s="96" t="s">
        <v>60</v>
      </c>
      <c r="K101" s="96"/>
      <c r="L101" s="96"/>
      <c r="M101" s="96"/>
      <c r="N101" s="96"/>
      <c r="O101" s="96"/>
      <c r="P101" s="96"/>
      <c r="Q101" s="96"/>
      <c r="R101" s="96"/>
      <c r="S101" s="96"/>
      <c r="T101" s="96"/>
      <c r="U101" s="97"/>
      <c r="V101" s="97"/>
      <c r="W101" s="97"/>
      <c r="X101" s="97"/>
      <c r="Y101" s="97"/>
      <c r="Z101" s="97"/>
      <c r="AA101" s="97"/>
      <c r="AB101" s="97"/>
      <c r="AC101" s="98"/>
    </row>
    <row r="102" spans="2:29" ht="15.75" thickBot="1" x14ac:dyDescent="0.3">
      <c r="B102" s="99"/>
      <c r="C102" s="99"/>
      <c r="D102" s="100"/>
      <c r="E102" s="100"/>
      <c r="F102" s="100"/>
      <c r="G102" s="100"/>
      <c r="H102" s="100"/>
      <c r="I102" s="100"/>
      <c r="J102" s="100"/>
      <c r="K102" s="100"/>
      <c r="L102" s="100"/>
      <c r="M102" s="100"/>
      <c r="N102" s="100"/>
      <c r="O102" s="100"/>
      <c r="P102" s="100"/>
      <c r="Q102" s="100"/>
      <c r="R102" s="100"/>
      <c r="S102" s="100"/>
      <c r="T102" s="100"/>
      <c r="U102" s="99"/>
      <c r="V102" s="99"/>
      <c r="W102" s="99"/>
      <c r="X102" s="99"/>
      <c r="Y102" s="99"/>
      <c r="Z102" s="99"/>
      <c r="AA102" s="99"/>
      <c r="AB102" s="99"/>
      <c r="AC102" s="697"/>
    </row>
    <row r="103" spans="2:29" ht="15.75" thickBot="1" x14ac:dyDescent="0.3">
      <c r="B103" s="787" t="s">
        <v>384</v>
      </c>
      <c r="C103" s="787"/>
      <c r="D103" s="787" t="s">
        <v>385</v>
      </c>
      <c r="E103" s="789" t="s">
        <v>386</v>
      </c>
      <c r="F103" s="789"/>
      <c r="G103" s="100"/>
      <c r="H103" s="100"/>
      <c r="I103" s="100"/>
      <c r="J103" s="100"/>
      <c r="K103" s="100"/>
      <c r="L103" s="100"/>
      <c r="M103" s="100"/>
      <c r="N103" s="100"/>
      <c r="O103" s="100"/>
      <c r="P103" s="100"/>
      <c r="Q103" s="100"/>
      <c r="R103" s="100"/>
      <c r="S103" s="100"/>
      <c r="T103" s="100"/>
      <c r="U103" s="99"/>
      <c r="V103" s="99"/>
      <c r="W103" s="99"/>
      <c r="X103" s="99"/>
      <c r="Y103" s="99"/>
      <c r="Z103" s="99"/>
      <c r="AA103" s="99"/>
      <c r="AB103" s="99"/>
      <c r="AC103" s="697"/>
    </row>
    <row r="104" spans="2:29" ht="15.75" thickBot="1" x14ac:dyDescent="0.3">
      <c r="B104" s="788"/>
      <c r="C104" s="788"/>
      <c r="D104" s="788"/>
      <c r="E104" s="101" t="s">
        <v>387</v>
      </c>
      <c r="F104" s="101" t="s">
        <v>388</v>
      </c>
      <c r="G104" s="628"/>
      <c r="H104" s="628"/>
      <c r="I104" s="697"/>
      <c r="J104" s="697"/>
      <c r="K104" s="697"/>
      <c r="L104" s="697"/>
      <c r="M104" s="697"/>
      <c r="N104" s="697"/>
      <c r="O104" s="697"/>
      <c r="P104" s="697"/>
      <c r="Q104" s="697"/>
      <c r="R104" s="697"/>
      <c r="S104" s="697"/>
      <c r="T104" s="697"/>
      <c r="U104" s="697"/>
      <c r="V104" s="697"/>
      <c r="W104" s="697"/>
      <c r="X104" s="697"/>
      <c r="Y104" s="697"/>
      <c r="Z104" s="697"/>
      <c r="AA104" s="697"/>
      <c r="AB104" s="697"/>
      <c r="AC104" s="697"/>
    </row>
    <row r="105" spans="2:29" x14ac:dyDescent="0.25">
      <c r="B105" s="791" t="s">
        <v>93</v>
      </c>
      <c r="C105" s="791"/>
      <c r="D105" s="102" t="s">
        <v>24</v>
      </c>
      <c r="E105" s="103">
        <v>0</v>
      </c>
      <c r="F105" s="103">
        <v>0</v>
      </c>
      <c r="G105" s="697"/>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row>
    <row r="106" spans="2:29" x14ac:dyDescent="0.25">
      <c r="B106" s="790" t="s">
        <v>94</v>
      </c>
      <c r="C106" s="790"/>
      <c r="D106" s="63" t="s">
        <v>25</v>
      </c>
      <c r="E106" s="104">
        <v>8</v>
      </c>
      <c r="F106" s="629">
        <v>36</v>
      </c>
      <c r="G106" s="625"/>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row>
    <row r="107" spans="2:29" x14ac:dyDescent="0.25">
      <c r="B107" s="792" t="s">
        <v>95</v>
      </c>
      <c r="C107" s="792"/>
      <c r="D107" s="105" t="s">
        <v>26</v>
      </c>
      <c r="E107" s="106">
        <v>0</v>
      </c>
      <c r="F107" s="106">
        <v>0</v>
      </c>
      <c r="G107" s="625"/>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row>
    <row r="108" spans="2:29" ht="12.75" customHeight="1" x14ac:dyDescent="0.25">
      <c r="B108" s="790" t="s">
        <v>96</v>
      </c>
      <c r="C108" s="790"/>
      <c r="D108" s="63" t="s">
        <v>27</v>
      </c>
      <c r="E108" s="104">
        <v>2</v>
      </c>
      <c r="F108" s="104">
        <v>6</v>
      </c>
      <c r="G108" s="625"/>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row>
    <row r="109" spans="2:29" ht="12.75" customHeight="1" x14ac:dyDescent="0.25">
      <c r="B109" s="792" t="s">
        <v>97</v>
      </c>
      <c r="C109" s="792"/>
      <c r="D109" s="105" t="s">
        <v>28</v>
      </c>
      <c r="E109" s="106">
        <v>0</v>
      </c>
      <c r="F109" s="629">
        <v>38</v>
      </c>
      <c r="G109" s="625"/>
      <c r="H109" s="697"/>
      <c r="I109" s="697"/>
      <c r="J109" s="697"/>
      <c r="K109" s="697"/>
      <c r="L109" s="697"/>
      <c r="M109" s="697"/>
      <c r="N109" s="697"/>
      <c r="O109" s="697"/>
      <c r="P109" s="697"/>
      <c r="Q109" s="697"/>
      <c r="R109" s="697"/>
      <c r="S109" s="697"/>
      <c r="T109" s="697"/>
      <c r="U109" s="697"/>
      <c r="V109" s="697"/>
      <c r="W109" s="697"/>
      <c r="X109" s="697"/>
      <c r="Y109" s="697"/>
      <c r="Z109" s="697"/>
      <c r="AA109" s="697"/>
      <c r="AB109" s="697"/>
      <c r="AC109" s="697"/>
    </row>
    <row r="110" spans="2:29" ht="13.5" customHeight="1" x14ac:dyDescent="0.25">
      <c r="B110" s="790" t="s">
        <v>98</v>
      </c>
      <c r="C110" s="790"/>
      <c r="D110" s="63" t="s">
        <v>29</v>
      </c>
      <c r="E110" s="104">
        <v>0</v>
      </c>
      <c r="F110" s="629">
        <v>38</v>
      </c>
      <c r="G110" s="625"/>
      <c r="H110" s="697"/>
      <c r="I110" s="697"/>
      <c r="J110" s="697"/>
      <c r="K110" s="697"/>
      <c r="L110" s="697"/>
      <c r="M110" s="697"/>
      <c r="N110" s="697"/>
      <c r="O110" s="697"/>
      <c r="P110" s="697"/>
      <c r="Q110" s="697"/>
      <c r="R110" s="697"/>
      <c r="S110" s="697"/>
      <c r="T110" s="697"/>
      <c r="U110" s="697"/>
      <c r="V110" s="697"/>
      <c r="W110" s="697"/>
      <c r="X110" s="697"/>
      <c r="Y110" s="697"/>
      <c r="Z110" s="697"/>
      <c r="AA110" s="697"/>
      <c r="AB110" s="697"/>
      <c r="AC110" s="697"/>
    </row>
    <row r="111" spans="2:29" x14ac:dyDescent="0.25">
      <c r="B111" s="792" t="s">
        <v>99</v>
      </c>
      <c r="C111" s="792"/>
      <c r="D111" s="105" t="s">
        <v>30</v>
      </c>
      <c r="E111" s="106">
        <v>0</v>
      </c>
      <c r="F111" s="106">
        <v>8</v>
      </c>
      <c r="G111" s="625"/>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row>
    <row r="112" spans="2:29" x14ac:dyDescent="0.25">
      <c r="B112" s="790" t="s">
        <v>100</v>
      </c>
      <c r="C112" s="790"/>
      <c r="D112" s="63" t="s">
        <v>31</v>
      </c>
      <c r="E112" s="104">
        <v>0</v>
      </c>
      <c r="F112" s="104">
        <v>2</v>
      </c>
      <c r="G112" s="625"/>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row>
    <row r="113" spans="2:7" x14ac:dyDescent="0.25">
      <c r="B113" s="792" t="s">
        <v>101</v>
      </c>
      <c r="C113" s="792"/>
      <c r="D113" s="105" t="s">
        <v>32</v>
      </c>
      <c r="E113" s="106">
        <v>0</v>
      </c>
      <c r="F113" s="106">
        <v>2</v>
      </c>
      <c r="G113" s="625"/>
    </row>
    <row r="114" spans="2:7" x14ac:dyDescent="0.25">
      <c r="B114" s="790" t="s">
        <v>102</v>
      </c>
      <c r="C114" s="790"/>
      <c r="D114" s="63" t="s">
        <v>33</v>
      </c>
      <c r="E114" s="104">
        <v>0</v>
      </c>
      <c r="F114" s="104">
        <v>2</v>
      </c>
      <c r="G114" s="625"/>
    </row>
    <row r="115" spans="2:7" x14ac:dyDescent="0.25">
      <c r="B115" s="792" t="s">
        <v>103</v>
      </c>
      <c r="C115" s="792"/>
      <c r="D115" s="105" t="s">
        <v>34</v>
      </c>
      <c r="E115" s="106">
        <v>0</v>
      </c>
      <c r="F115" s="106">
        <v>2</v>
      </c>
      <c r="G115" s="625"/>
    </row>
    <row r="116" spans="2:7" x14ac:dyDescent="0.25">
      <c r="B116" s="790" t="s">
        <v>389</v>
      </c>
      <c r="C116" s="790"/>
      <c r="D116" s="63" t="s">
        <v>35</v>
      </c>
      <c r="E116" s="104">
        <v>0</v>
      </c>
      <c r="F116" s="104">
        <v>4</v>
      </c>
      <c r="G116" s="625"/>
    </row>
    <row r="117" spans="2:7" x14ac:dyDescent="0.25">
      <c r="B117" s="792" t="s">
        <v>390</v>
      </c>
      <c r="C117" s="792"/>
      <c r="D117" s="105" t="s">
        <v>36</v>
      </c>
      <c r="E117" s="106">
        <v>0</v>
      </c>
      <c r="F117" s="106">
        <v>4</v>
      </c>
      <c r="G117" s="625"/>
    </row>
    <row r="118" spans="2:7" x14ac:dyDescent="0.25">
      <c r="B118" s="790" t="s">
        <v>106</v>
      </c>
      <c r="C118" s="790"/>
      <c r="D118" s="63" t="s">
        <v>208</v>
      </c>
      <c r="E118" s="104">
        <v>0</v>
      </c>
      <c r="F118" s="629">
        <v>10</v>
      </c>
      <c r="G118" s="625"/>
    </row>
    <row r="119" spans="2:7" x14ac:dyDescent="0.25">
      <c r="B119" s="792" t="s">
        <v>107</v>
      </c>
      <c r="C119" s="792"/>
      <c r="D119" s="105" t="s">
        <v>38</v>
      </c>
      <c r="E119" s="106">
        <v>1</v>
      </c>
      <c r="F119" s="106">
        <v>1</v>
      </c>
      <c r="G119" s="625"/>
    </row>
    <row r="120" spans="2:7" x14ac:dyDescent="0.25">
      <c r="B120" s="790" t="s">
        <v>391</v>
      </c>
      <c r="C120" s="790"/>
      <c r="D120" s="63" t="s">
        <v>39</v>
      </c>
      <c r="E120" s="104">
        <v>1</v>
      </c>
      <c r="F120" s="104">
        <v>1</v>
      </c>
      <c r="G120" s="625"/>
    </row>
    <row r="121" spans="2:7" x14ac:dyDescent="0.25">
      <c r="B121" s="792" t="s">
        <v>109</v>
      </c>
      <c r="C121" s="792"/>
      <c r="D121" s="105" t="s">
        <v>40</v>
      </c>
      <c r="E121" s="106">
        <v>0</v>
      </c>
      <c r="F121" s="106">
        <v>1</v>
      </c>
      <c r="G121" s="625"/>
    </row>
    <row r="122" spans="2:7" x14ac:dyDescent="0.25">
      <c r="B122" s="790" t="s">
        <v>110</v>
      </c>
      <c r="C122" s="790"/>
      <c r="D122" s="63" t="s">
        <v>41</v>
      </c>
      <c r="E122" s="104">
        <v>0</v>
      </c>
      <c r="F122" s="104">
        <v>1</v>
      </c>
      <c r="G122" s="625"/>
    </row>
    <row r="123" spans="2:7" x14ac:dyDescent="0.25">
      <c r="B123" s="792" t="s">
        <v>437</v>
      </c>
      <c r="C123" s="792"/>
      <c r="D123" s="105" t="s">
        <v>207</v>
      </c>
      <c r="E123" s="106">
        <v>0</v>
      </c>
      <c r="F123" s="629">
        <v>4</v>
      </c>
      <c r="G123" s="625"/>
    </row>
    <row r="124" spans="2:7" x14ac:dyDescent="0.25">
      <c r="B124" s="794" t="s">
        <v>438</v>
      </c>
      <c r="C124" s="795"/>
      <c r="D124" s="627" t="s">
        <v>208</v>
      </c>
      <c r="E124" s="626">
        <v>0</v>
      </c>
      <c r="F124" s="629">
        <v>4</v>
      </c>
      <c r="G124" s="625"/>
    </row>
    <row r="125" spans="2:7" x14ac:dyDescent="0.25">
      <c r="B125" s="796" t="s">
        <v>439</v>
      </c>
      <c r="C125" s="797"/>
      <c r="D125" s="105" t="s">
        <v>206</v>
      </c>
      <c r="E125" s="106">
        <v>0</v>
      </c>
      <c r="F125" s="629">
        <v>10</v>
      </c>
      <c r="G125" s="625"/>
    </row>
    <row r="126" spans="2:7" x14ac:dyDescent="0.25">
      <c r="B126" s="790" t="s">
        <v>111</v>
      </c>
      <c r="C126" s="790"/>
      <c r="D126" s="63" t="s">
        <v>42</v>
      </c>
      <c r="E126" s="104">
        <v>11</v>
      </c>
      <c r="F126" s="104">
        <v>2</v>
      </c>
      <c r="G126" s="625"/>
    </row>
    <row r="127" spans="2:7" x14ac:dyDescent="0.25">
      <c r="B127" s="792" t="s">
        <v>112</v>
      </c>
      <c r="C127" s="792"/>
      <c r="D127" s="105" t="s">
        <v>43</v>
      </c>
      <c r="E127" s="106">
        <v>9</v>
      </c>
      <c r="F127" s="106">
        <v>2</v>
      </c>
      <c r="G127" s="625"/>
    </row>
    <row r="128" spans="2:7" x14ac:dyDescent="0.25">
      <c r="B128" s="790" t="s">
        <v>113</v>
      </c>
      <c r="C128" s="790"/>
      <c r="D128" s="63" t="s">
        <v>44</v>
      </c>
      <c r="E128" s="104">
        <v>8</v>
      </c>
      <c r="F128" s="104">
        <v>2</v>
      </c>
      <c r="G128" s="625"/>
    </row>
    <row r="129" spans="2:7" x14ac:dyDescent="0.25">
      <c r="B129" s="790" t="s">
        <v>393</v>
      </c>
      <c r="C129" s="790"/>
      <c r="D129" s="63" t="s">
        <v>238</v>
      </c>
      <c r="E129" s="104">
        <v>4</v>
      </c>
      <c r="F129" s="104">
        <v>2</v>
      </c>
      <c r="G129" s="625"/>
    </row>
    <row r="130" spans="2:7" x14ac:dyDescent="0.25">
      <c r="B130" s="792" t="s">
        <v>394</v>
      </c>
      <c r="C130" s="792"/>
      <c r="D130" s="105" t="s">
        <v>251</v>
      </c>
      <c r="E130" s="106">
        <v>4</v>
      </c>
      <c r="F130" s="106">
        <v>4</v>
      </c>
      <c r="G130" s="625"/>
    </row>
    <row r="131" spans="2:7" x14ac:dyDescent="0.25">
      <c r="B131" s="790" t="s">
        <v>114</v>
      </c>
      <c r="C131" s="790"/>
      <c r="D131" s="63" t="s">
        <v>45</v>
      </c>
      <c r="E131" s="104">
        <v>3</v>
      </c>
      <c r="F131" s="104">
        <v>2</v>
      </c>
      <c r="G131" s="625"/>
    </row>
    <row r="132" spans="2:7" x14ac:dyDescent="0.25">
      <c r="B132" s="792" t="s">
        <v>395</v>
      </c>
      <c r="C132" s="792"/>
      <c r="D132" s="105" t="s">
        <v>396</v>
      </c>
      <c r="E132" s="106">
        <v>0</v>
      </c>
      <c r="F132" s="106">
        <v>0</v>
      </c>
      <c r="G132" s="625"/>
    </row>
    <row r="133" spans="2:7" x14ac:dyDescent="0.25">
      <c r="B133" s="790" t="s">
        <v>397</v>
      </c>
      <c r="C133" s="790"/>
      <c r="D133" s="63" t="s">
        <v>274</v>
      </c>
      <c r="E133" s="104">
        <v>2</v>
      </c>
      <c r="F133" s="104">
        <v>2</v>
      </c>
      <c r="G133" s="625"/>
    </row>
    <row r="134" spans="2:7" x14ac:dyDescent="0.25">
      <c r="B134" s="792" t="s">
        <v>398</v>
      </c>
      <c r="C134" s="792"/>
      <c r="D134" s="105" t="s">
        <v>46</v>
      </c>
      <c r="E134" s="106">
        <v>3</v>
      </c>
      <c r="F134" s="106">
        <v>2</v>
      </c>
      <c r="G134" s="625"/>
    </row>
    <row r="135" spans="2:7" x14ac:dyDescent="0.25">
      <c r="B135" s="790" t="s">
        <v>198</v>
      </c>
      <c r="C135" s="790"/>
      <c r="D135" s="63" t="s">
        <v>192</v>
      </c>
      <c r="E135" s="629">
        <v>0</v>
      </c>
      <c r="F135" s="629">
        <v>0</v>
      </c>
      <c r="G135" s="625"/>
    </row>
    <row r="136" spans="2:7" x14ac:dyDescent="0.25">
      <c r="B136" s="792" t="s">
        <v>399</v>
      </c>
      <c r="C136" s="792"/>
      <c r="D136" s="105" t="s">
        <v>193</v>
      </c>
      <c r="E136" s="629">
        <v>0</v>
      </c>
      <c r="F136" s="629">
        <v>0</v>
      </c>
      <c r="G136" s="625"/>
    </row>
    <row r="137" spans="2:7" x14ac:dyDescent="0.25">
      <c r="B137" s="790" t="s">
        <v>118</v>
      </c>
      <c r="C137" s="790"/>
      <c r="D137" s="63" t="s">
        <v>49</v>
      </c>
      <c r="E137" s="104">
        <v>8</v>
      </c>
      <c r="F137" s="104">
        <v>12</v>
      </c>
      <c r="G137" s="625"/>
    </row>
    <row r="138" spans="2:7" x14ac:dyDescent="0.25">
      <c r="B138" s="792" t="s">
        <v>225</v>
      </c>
      <c r="C138" s="792"/>
      <c r="D138" s="105" t="s">
        <v>50</v>
      </c>
      <c r="E138" s="106">
        <v>3</v>
      </c>
      <c r="F138" s="106">
        <v>3</v>
      </c>
      <c r="G138" s="625"/>
    </row>
    <row r="139" spans="2:7" x14ac:dyDescent="0.25">
      <c r="B139" s="790" t="s">
        <v>120</v>
      </c>
      <c r="C139" s="790"/>
      <c r="D139" s="63" t="s">
        <v>51</v>
      </c>
      <c r="E139" s="104">
        <v>4</v>
      </c>
      <c r="F139" s="104">
        <v>4</v>
      </c>
      <c r="G139" s="625"/>
    </row>
    <row r="140" spans="2:7" x14ac:dyDescent="0.25">
      <c r="B140" s="792" t="s">
        <v>121</v>
      </c>
      <c r="C140" s="792"/>
      <c r="D140" s="105" t="s">
        <v>52</v>
      </c>
      <c r="E140" s="106">
        <v>10</v>
      </c>
      <c r="F140" s="106">
        <v>10</v>
      </c>
      <c r="G140" s="625"/>
    </row>
    <row r="141" spans="2:7" ht="12.75" customHeight="1" x14ac:dyDescent="0.25">
      <c r="B141" s="792" t="s">
        <v>122</v>
      </c>
      <c r="C141" s="792" t="s">
        <v>400</v>
      </c>
      <c r="D141" s="105" t="s">
        <v>53</v>
      </c>
      <c r="E141" s="106">
        <v>2</v>
      </c>
      <c r="F141" s="106">
        <v>2</v>
      </c>
      <c r="G141" s="625"/>
    </row>
    <row r="142" spans="2:7" ht="12.75" customHeight="1" x14ac:dyDescent="0.25">
      <c r="B142" s="792" t="s">
        <v>123</v>
      </c>
      <c r="C142" s="792"/>
      <c r="D142" s="105" t="s">
        <v>54</v>
      </c>
      <c r="E142" s="106">
        <v>4</v>
      </c>
      <c r="F142" s="106">
        <v>4</v>
      </c>
      <c r="G142" s="625"/>
    </row>
    <row r="143" spans="2:7" ht="12.75" customHeight="1" x14ac:dyDescent="0.25">
      <c r="B143" s="790" t="s">
        <v>124</v>
      </c>
      <c r="C143" s="790"/>
      <c r="D143" s="63" t="s">
        <v>55</v>
      </c>
      <c r="E143" s="104">
        <v>20</v>
      </c>
      <c r="F143" s="104">
        <v>20</v>
      </c>
      <c r="G143" s="625"/>
    </row>
    <row r="144" spans="2:7" x14ac:dyDescent="0.25">
      <c r="B144" s="792" t="s">
        <v>125</v>
      </c>
      <c r="C144" s="792"/>
      <c r="D144" s="105" t="s">
        <v>56</v>
      </c>
      <c r="E144" s="106">
        <v>4</v>
      </c>
      <c r="F144" s="106">
        <v>4</v>
      </c>
      <c r="G144" s="625"/>
    </row>
    <row r="145" spans="2:7" x14ac:dyDescent="0.25">
      <c r="B145" s="790" t="s">
        <v>126</v>
      </c>
      <c r="C145" s="790"/>
      <c r="D145" s="63" t="s">
        <v>57</v>
      </c>
      <c r="E145" s="104">
        <v>9</v>
      </c>
      <c r="F145" s="104">
        <v>9</v>
      </c>
      <c r="G145" s="625"/>
    </row>
    <row r="146" spans="2:7" ht="13.5" customHeight="1" x14ac:dyDescent="0.25">
      <c r="B146" s="792" t="s">
        <v>127</v>
      </c>
      <c r="C146" s="792"/>
      <c r="D146" s="105" t="s">
        <v>58</v>
      </c>
      <c r="E146" s="106">
        <v>4</v>
      </c>
      <c r="F146" s="106">
        <v>4</v>
      </c>
      <c r="G146" s="625"/>
    </row>
    <row r="147" spans="2:7" x14ac:dyDescent="0.25">
      <c r="B147" s="792" t="s">
        <v>128</v>
      </c>
      <c r="C147" s="792"/>
      <c r="D147" s="105" t="s">
        <v>59</v>
      </c>
      <c r="E147" s="106">
        <v>4</v>
      </c>
      <c r="F147" s="106">
        <v>4</v>
      </c>
      <c r="G147" s="625"/>
    </row>
    <row r="148" spans="2:7" x14ac:dyDescent="0.25">
      <c r="B148" s="790" t="s">
        <v>129</v>
      </c>
      <c r="C148" s="790"/>
      <c r="D148" s="63" t="s">
        <v>60</v>
      </c>
      <c r="E148" s="104">
        <v>20</v>
      </c>
      <c r="F148" s="629">
        <v>26</v>
      </c>
      <c r="G148" s="625"/>
    </row>
    <row r="149" spans="2:7" x14ac:dyDescent="0.25">
      <c r="B149" s="792" t="s">
        <v>130</v>
      </c>
      <c r="C149" s="792"/>
      <c r="D149" s="105" t="s">
        <v>61</v>
      </c>
      <c r="E149" s="106">
        <v>15</v>
      </c>
      <c r="F149" s="106">
        <v>8</v>
      </c>
      <c r="G149" s="625"/>
    </row>
    <row r="150" spans="2:7" x14ac:dyDescent="0.25">
      <c r="B150" s="790" t="s">
        <v>401</v>
      </c>
      <c r="C150" s="790"/>
      <c r="D150" s="63" t="s">
        <v>266</v>
      </c>
      <c r="E150" s="104">
        <v>2</v>
      </c>
      <c r="F150" s="104">
        <v>2</v>
      </c>
      <c r="G150" s="625"/>
    </row>
    <row r="151" spans="2:7" x14ac:dyDescent="0.25">
      <c r="B151" s="792" t="s">
        <v>131</v>
      </c>
      <c r="C151" s="792"/>
      <c r="D151" s="105" t="s">
        <v>62</v>
      </c>
      <c r="E151" s="106">
        <v>15</v>
      </c>
      <c r="F151" s="106">
        <v>10</v>
      </c>
      <c r="G151" s="625"/>
    </row>
    <row r="152" spans="2:7" x14ac:dyDescent="0.25">
      <c r="B152" s="790" t="s">
        <v>402</v>
      </c>
      <c r="C152" s="790"/>
      <c r="D152" s="63" t="s">
        <v>267</v>
      </c>
      <c r="E152" s="104">
        <v>1</v>
      </c>
      <c r="F152" s="104">
        <v>1</v>
      </c>
      <c r="G152" s="697"/>
    </row>
    <row r="153" spans="2:7" x14ac:dyDescent="0.25">
      <c r="B153" s="792" t="s">
        <v>132</v>
      </c>
      <c r="C153" s="792"/>
      <c r="D153" s="105" t="s">
        <v>63</v>
      </c>
      <c r="E153" s="106">
        <v>8</v>
      </c>
      <c r="F153" s="106">
        <v>8</v>
      </c>
      <c r="G153" s="697"/>
    </row>
    <row r="154" spans="2:7" x14ac:dyDescent="0.25">
      <c r="B154" s="790" t="s">
        <v>133</v>
      </c>
      <c r="C154" s="790"/>
      <c r="D154" s="63" t="s">
        <v>64</v>
      </c>
      <c r="E154" s="104">
        <v>22</v>
      </c>
      <c r="F154" s="104">
        <v>20</v>
      </c>
      <c r="G154" s="697"/>
    </row>
    <row r="155" spans="2:7" x14ac:dyDescent="0.25">
      <c r="B155" s="792" t="s">
        <v>134</v>
      </c>
      <c r="C155" s="792"/>
      <c r="D155" s="105" t="s">
        <v>65</v>
      </c>
      <c r="E155" s="106">
        <v>22</v>
      </c>
      <c r="F155" s="106">
        <v>18</v>
      </c>
      <c r="G155" s="697"/>
    </row>
    <row r="156" spans="2:7" x14ac:dyDescent="0.25">
      <c r="B156" s="790" t="s">
        <v>135</v>
      </c>
      <c r="C156" s="790"/>
      <c r="D156" s="63" t="s">
        <v>66</v>
      </c>
      <c r="E156" s="104">
        <v>10</v>
      </c>
      <c r="F156" s="104">
        <v>4</v>
      </c>
      <c r="G156" s="697"/>
    </row>
    <row r="157" spans="2:7" x14ac:dyDescent="0.25">
      <c r="B157" s="792" t="s">
        <v>136</v>
      </c>
      <c r="C157" s="792"/>
      <c r="D157" s="105" t="s">
        <v>67</v>
      </c>
      <c r="E157" s="106">
        <v>16</v>
      </c>
      <c r="F157" s="106">
        <v>8</v>
      </c>
      <c r="G157" s="697"/>
    </row>
    <row r="158" spans="2:7" x14ac:dyDescent="0.25">
      <c r="B158" s="790" t="s">
        <v>403</v>
      </c>
      <c r="C158" s="790"/>
      <c r="D158" s="63" t="s">
        <v>248</v>
      </c>
      <c r="E158" s="104">
        <v>14</v>
      </c>
      <c r="F158" s="104">
        <v>8</v>
      </c>
      <c r="G158" s="697"/>
    </row>
    <row r="159" spans="2:7" x14ac:dyDescent="0.25">
      <c r="B159" s="792" t="s">
        <v>137</v>
      </c>
      <c r="C159" s="792"/>
      <c r="D159" s="105" t="s">
        <v>68</v>
      </c>
      <c r="E159" s="106">
        <v>7</v>
      </c>
      <c r="F159" s="106">
        <v>4</v>
      </c>
      <c r="G159" s="697"/>
    </row>
    <row r="160" spans="2:7" x14ac:dyDescent="0.25">
      <c r="B160" s="790" t="s">
        <v>138</v>
      </c>
      <c r="C160" s="790"/>
      <c r="D160" s="63" t="s">
        <v>69</v>
      </c>
      <c r="E160" s="104">
        <v>16</v>
      </c>
      <c r="F160" s="629">
        <v>20</v>
      </c>
      <c r="G160" s="697"/>
    </row>
    <row r="161" spans="2:6" x14ac:dyDescent="0.25">
      <c r="B161" s="792" t="s">
        <v>405</v>
      </c>
      <c r="C161" s="792"/>
      <c r="D161" s="105" t="s">
        <v>257</v>
      </c>
      <c r="E161" s="106">
        <v>4</v>
      </c>
      <c r="F161" s="106">
        <v>0</v>
      </c>
    </row>
    <row r="162" spans="2:6" x14ac:dyDescent="0.25">
      <c r="B162" s="790" t="s">
        <v>406</v>
      </c>
      <c r="C162" s="790"/>
      <c r="D162" s="63" t="s">
        <v>70</v>
      </c>
      <c r="E162" s="104">
        <v>4</v>
      </c>
      <c r="F162" s="104">
        <v>4</v>
      </c>
    </row>
    <row r="163" spans="2:6" x14ac:dyDescent="0.25">
      <c r="B163" s="792" t="s">
        <v>407</v>
      </c>
      <c r="C163" s="792"/>
      <c r="D163" s="105" t="s">
        <v>71</v>
      </c>
      <c r="E163" s="106">
        <v>2</v>
      </c>
      <c r="F163" s="106">
        <v>2</v>
      </c>
    </row>
    <row r="164" spans="2:6" x14ac:dyDescent="0.25">
      <c r="B164" s="790" t="s">
        <v>200</v>
      </c>
      <c r="C164" s="790"/>
      <c r="D164" s="63" t="s">
        <v>194</v>
      </c>
      <c r="E164" s="629">
        <v>8</v>
      </c>
      <c r="F164" s="629">
        <v>8</v>
      </c>
    </row>
    <row r="165" spans="2:6" x14ac:dyDescent="0.25">
      <c r="B165" s="792" t="s">
        <v>141</v>
      </c>
      <c r="C165" s="792"/>
      <c r="D165" s="105" t="s">
        <v>72</v>
      </c>
      <c r="E165" s="106">
        <v>4</v>
      </c>
      <c r="F165" s="106">
        <v>4</v>
      </c>
    </row>
    <row r="166" spans="2:6" ht="15.75" thickBot="1" x14ac:dyDescent="0.3">
      <c r="B166" s="793" t="s">
        <v>409</v>
      </c>
      <c r="C166" s="793"/>
      <c r="D166" s="94" t="s">
        <v>75</v>
      </c>
      <c r="E166" s="107">
        <v>0</v>
      </c>
      <c r="F166" s="107">
        <v>0</v>
      </c>
    </row>
  </sheetData>
  <mergeCells count="69">
    <mergeCell ref="B110:C110"/>
    <mergeCell ref="B111:C111"/>
    <mergeCell ref="B112:C112"/>
    <mergeCell ref="B113:C113"/>
    <mergeCell ref="B2:AC2"/>
    <mergeCell ref="D3:AC3"/>
    <mergeCell ref="B30:AC30"/>
    <mergeCell ref="D31:AC31"/>
    <mergeCell ref="B103:C104"/>
    <mergeCell ref="D103:D104"/>
    <mergeCell ref="E103:F103"/>
    <mergeCell ref="B105:C105"/>
    <mergeCell ref="B106:C106"/>
    <mergeCell ref="B107:C107"/>
    <mergeCell ref="B108:C108"/>
    <mergeCell ref="B109:C109"/>
    <mergeCell ref="B124:C124"/>
    <mergeCell ref="B125:C125"/>
    <mergeCell ref="B114:C114"/>
    <mergeCell ref="B115:C115"/>
    <mergeCell ref="B130:C130"/>
    <mergeCell ref="B117:C117"/>
    <mergeCell ref="B118:C118"/>
    <mergeCell ref="B119:C119"/>
    <mergeCell ref="B120:C120"/>
    <mergeCell ref="B121:C121"/>
    <mergeCell ref="B122:C122"/>
    <mergeCell ref="B123:C123"/>
    <mergeCell ref="B116:C116"/>
    <mergeCell ref="B136:C136"/>
    <mergeCell ref="B137:C137"/>
    <mergeCell ref="B138:C138"/>
    <mergeCell ref="B139:C139"/>
    <mergeCell ref="B126:C126"/>
    <mergeCell ref="B127:C127"/>
    <mergeCell ref="B128:C128"/>
    <mergeCell ref="B129:C129"/>
    <mergeCell ref="B131:C131"/>
    <mergeCell ref="B132:C132"/>
    <mergeCell ref="B133:C133"/>
    <mergeCell ref="B134:C134"/>
    <mergeCell ref="B135:C135"/>
    <mergeCell ref="B140:C140"/>
    <mergeCell ref="B141:C141"/>
    <mergeCell ref="B154:C154"/>
    <mergeCell ref="B143:C143"/>
    <mergeCell ref="B144:C144"/>
    <mergeCell ref="B145:C145"/>
    <mergeCell ref="B146:C146"/>
    <mergeCell ref="B147:C147"/>
    <mergeCell ref="B148:C148"/>
    <mergeCell ref="B149:C149"/>
    <mergeCell ref="B142:C142"/>
    <mergeCell ref="B150:C150"/>
    <mergeCell ref="B151:C151"/>
    <mergeCell ref="B152:C152"/>
    <mergeCell ref="B153:C153"/>
    <mergeCell ref="B166:C166"/>
    <mergeCell ref="B155:C155"/>
    <mergeCell ref="B156:C156"/>
    <mergeCell ref="B157:C157"/>
    <mergeCell ref="B158:C158"/>
    <mergeCell ref="B159:C159"/>
    <mergeCell ref="B165:C165"/>
    <mergeCell ref="B160:C160"/>
    <mergeCell ref="B161:C161"/>
    <mergeCell ref="B162:C162"/>
    <mergeCell ref="B163:C163"/>
    <mergeCell ref="B164:C164"/>
  </mergeCells>
  <pageMargins left="0.7" right="0.7" top="0.75" bottom="0.75" header="0.3" footer="0.3"/>
  <pageSetup scale="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57"/>
  <sheetViews>
    <sheetView workbookViewId="0"/>
  </sheetViews>
  <sheetFormatPr defaultRowHeight="15" x14ac:dyDescent="0.25"/>
  <cols>
    <col min="1" max="1" width="1.42578125" customWidth="1"/>
    <col min="2" max="2" width="15.85546875" customWidth="1"/>
    <col min="3" max="3" width="33.42578125" customWidth="1"/>
    <col min="4" max="4" width="6.7109375" style="147" customWidth="1"/>
    <col min="5" max="5" width="50.28515625" customWidth="1"/>
    <col min="6" max="6" width="47.5703125" customWidth="1"/>
    <col min="7" max="7" width="17.7109375" customWidth="1"/>
    <col min="8" max="8" width="26.28515625" customWidth="1"/>
    <col min="9" max="9" width="24.140625" customWidth="1"/>
    <col min="10" max="10" width="71.7109375" customWidth="1"/>
    <col min="11" max="11" width="13.85546875" customWidth="1"/>
    <col min="12" max="12" width="8.7109375" customWidth="1"/>
  </cols>
  <sheetData>
    <row r="1" spans="2:12" ht="6" customHeight="1" thickBot="1" x14ac:dyDescent="0.3">
      <c r="B1" s="697"/>
      <c r="C1" s="697"/>
      <c r="E1" s="697"/>
      <c r="F1" s="697"/>
      <c r="G1" s="697"/>
      <c r="H1" s="697"/>
      <c r="I1" s="697"/>
      <c r="J1" s="697"/>
      <c r="K1" s="697"/>
      <c r="L1" s="697"/>
    </row>
    <row r="2" spans="2:12" ht="15.75" thickBot="1" x14ac:dyDescent="0.3">
      <c r="B2" s="148" t="s">
        <v>440</v>
      </c>
      <c r="C2" s="148" t="s">
        <v>441</v>
      </c>
      <c r="D2" s="698" t="s">
        <v>442</v>
      </c>
      <c r="E2" s="798" t="s">
        <v>443</v>
      </c>
      <c r="F2" s="799"/>
      <c r="G2" s="799"/>
      <c r="H2" s="799"/>
      <c r="I2" s="799"/>
      <c r="J2" s="799"/>
      <c r="K2" s="799"/>
      <c r="L2" s="149"/>
    </row>
    <row r="3" spans="2:12" x14ac:dyDescent="0.25">
      <c r="B3" s="150" t="s">
        <v>444</v>
      </c>
      <c r="C3" s="151" t="s">
        <v>111</v>
      </c>
      <c r="D3" s="152" t="s">
        <v>445</v>
      </c>
      <c r="E3" s="272"/>
      <c r="F3" s="153" t="s">
        <v>446</v>
      </c>
      <c r="G3" s="273"/>
      <c r="H3" s="153" t="s">
        <v>447</v>
      </c>
      <c r="I3" s="162" t="s">
        <v>448</v>
      </c>
      <c r="J3" s="153" t="s">
        <v>449</v>
      </c>
      <c r="K3" s="154"/>
      <c r="L3" s="697"/>
    </row>
    <row r="4" spans="2:12" x14ac:dyDescent="0.25">
      <c r="B4" s="155" t="s">
        <v>450</v>
      </c>
      <c r="C4" s="156" t="s">
        <v>112</v>
      </c>
      <c r="D4" s="155" t="s">
        <v>445</v>
      </c>
      <c r="E4" s="274"/>
      <c r="F4" s="157" t="s">
        <v>451</v>
      </c>
      <c r="G4" s="275"/>
      <c r="H4" s="157" t="s">
        <v>452</v>
      </c>
      <c r="I4" s="157" t="s">
        <v>448</v>
      </c>
      <c r="J4" s="157" t="s">
        <v>453</v>
      </c>
      <c r="K4" s="158"/>
      <c r="L4" s="697"/>
    </row>
    <row r="5" spans="2:12" s="200" customFormat="1" x14ac:dyDescent="0.25">
      <c r="B5" s="159" t="s">
        <v>454</v>
      </c>
      <c r="C5" s="160" t="s">
        <v>113</v>
      </c>
      <c r="D5" s="161" t="s">
        <v>445</v>
      </c>
      <c r="E5" s="276"/>
      <c r="F5" s="162" t="s">
        <v>455</v>
      </c>
      <c r="G5" s="277"/>
      <c r="H5" s="277"/>
      <c r="I5" s="162" t="s">
        <v>448</v>
      </c>
      <c r="J5" s="162" t="s">
        <v>453</v>
      </c>
      <c r="K5" s="163"/>
    </row>
    <row r="6" spans="2:12" x14ac:dyDescent="0.25">
      <c r="B6" s="155" t="s">
        <v>456</v>
      </c>
      <c r="C6" s="156" t="s">
        <v>457</v>
      </c>
      <c r="D6" s="155" t="s">
        <v>445</v>
      </c>
      <c r="E6" s="274"/>
      <c r="F6" s="157" t="s">
        <v>458</v>
      </c>
      <c r="G6" s="157" t="s">
        <v>459</v>
      </c>
      <c r="H6" s="275"/>
      <c r="I6" s="157" t="s">
        <v>460</v>
      </c>
      <c r="J6" s="157" t="s">
        <v>461</v>
      </c>
      <c r="K6" s="158"/>
      <c r="L6" s="697"/>
    </row>
    <row r="7" spans="2:12" x14ac:dyDescent="0.25">
      <c r="B7" s="159" t="s">
        <v>462</v>
      </c>
      <c r="C7" s="160" t="s">
        <v>463</v>
      </c>
      <c r="D7" s="161" t="s">
        <v>464</v>
      </c>
      <c r="E7" s="276"/>
      <c r="F7" s="162" t="s">
        <v>465</v>
      </c>
      <c r="G7" s="162" t="s">
        <v>459</v>
      </c>
      <c r="H7" s="162" t="s">
        <v>466</v>
      </c>
      <c r="I7" s="278" t="s">
        <v>460</v>
      </c>
      <c r="J7" s="162" t="s">
        <v>467</v>
      </c>
      <c r="K7" s="163"/>
      <c r="L7" s="697"/>
    </row>
    <row r="8" spans="2:12" x14ac:dyDescent="0.25">
      <c r="B8" s="155" t="s">
        <v>468</v>
      </c>
      <c r="C8" s="156" t="s">
        <v>123</v>
      </c>
      <c r="D8" s="155" t="s">
        <v>469</v>
      </c>
      <c r="E8" s="274"/>
      <c r="F8" s="157" t="s">
        <v>470</v>
      </c>
      <c r="G8" s="157" t="s">
        <v>459</v>
      </c>
      <c r="H8" s="157" t="s">
        <v>466</v>
      </c>
      <c r="I8" s="157" t="s">
        <v>460</v>
      </c>
      <c r="J8" s="157" t="s">
        <v>471</v>
      </c>
      <c r="K8" s="158"/>
      <c r="L8" s="697"/>
    </row>
    <row r="9" spans="2:12" x14ac:dyDescent="0.25">
      <c r="B9" s="159" t="s">
        <v>472</v>
      </c>
      <c r="C9" s="160" t="s">
        <v>473</v>
      </c>
      <c r="D9" s="161" t="s">
        <v>464</v>
      </c>
      <c r="E9" s="276"/>
      <c r="F9" s="162" t="s">
        <v>474</v>
      </c>
      <c r="G9" s="162" t="s">
        <v>459</v>
      </c>
      <c r="H9" s="162" t="s">
        <v>466</v>
      </c>
      <c r="I9" s="278" t="s">
        <v>460</v>
      </c>
      <c r="J9" s="162" t="s">
        <v>475</v>
      </c>
      <c r="K9" s="163"/>
      <c r="L9" s="697"/>
    </row>
    <row r="10" spans="2:12" x14ac:dyDescent="0.25">
      <c r="B10" s="155" t="s">
        <v>476</v>
      </c>
      <c r="C10" s="156" t="s">
        <v>477</v>
      </c>
      <c r="D10" s="155" t="s">
        <v>469</v>
      </c>
      <c r="E10" s="274"/>
      <c r="F10" s="157" t="s">
        <v>478</v>
      </c>
      <c r="G10" s="157" t="s">
        <v>459</v>
      </c>
      <c r="H10" s="157" t="s">
        <v>447</v>
      </c>
      <c r="I10" s="157" t="s">
        <v>460</v>
      </c>
      <c r="J10" s="157" t="s">
        <v>475</v>
      </c>
      <c r="K10" s="158"/>
      <c r="L10" s="697"/>
    </row>
    <row r="11" spans="2:12" s="81" customFormat="1" x14ac:dyDescent="0.25">
      <c r="B11" s="159" t="s">
        <v>479</v>
      </c>
      <c r="C11" s="279" t="s">
        <v>480</v>
      </c>
      <c r="D11" s="159" t="s">
        <v>469</v>
      </c>
      <c r="E11" s="276"/>
      <c r="F11" s="165" t="s">
        <v>478</v>
      </c>
      <c r="G11" s="165" t="s">
        <v>459</v>
      </c>
      <c r="H11" s="165" t="s">
        <v>447</v>
      </c>
      <c r="I11" s="278" t="s">
        <v>460</v>
      </c>
      <c r="J11" s="165" t="s">
        <v>481</v>
      </c>
      <c r="K11" s="166"/>
    </row>
    <row r="12" spans="2:12" x14ac:dyDescent="0.25">
      <c r="B12" s="155" t="s">
        <v>482</v>
      </c>
      <c r="C12" s="156" t="s">
        <v>483</v>
      </c>
      <c r="D12" s="155" t="s">
        <v>469</v>
      </c>
      <c r="E12" s="274"/>
      <c r="F12" s="157" t="s">
        <v>478</v>
      </c>
      <c r="G12" s="157" t="s">
        <v>459</v>
      </c>
      <c r="H12" s="157" t="s">
        <v>484</v>
      </c>
      <c r="I12" s="157" t="s">
        <v>460</v>
      </c>
      <c r="J12" s="157" t="s">
        <v>481</v>
      </c>
      <c r="K12" s="158"/>
      <c r="L12" s="697"/>
    </row>
    <row r="13" spans="2:12" s="81" customFormat="1" x14ac:dyDescent="0.25">
      <c r="B13" s="159" t="s">
        <v>485</v>
      </c>
      <c r="C13" s="160" t="s">
        <v>486</v>
      </c>
      <c r="D13" s="280" t="s">
        <v>487</v>
      </c>
      <c r="E13" s="276"/>
      <c r="F13" s="165" t="s">
        <v>488</v>
      </c>
      <c r="G13" s="165" t="s">
        <v>459</v>
      </c>
      <c r="H13" s="167" t="s">
        <v>489</v>
      </c>
      <c r="I13" s="278" t="s">
        <v>460</v>
      </c>
      <c r="J13" s="165" t="s">
        <v>490</v>
      </c>
      <c r="K13" s="166"/>
    </row>
    <row r="14" spans="2:12" x14ac:dyDescent="0.25">
      <c r="B14" s="155" t="s">
        <v>491</v>
      </c>
      <c r="C14" s="156" t="s">
        <v>122</v>
      </c>
      <c r="D14" s="155" t="s">
        <v>469</v>
      </c>
      <c r="E14" s="274"/>
      <c r="F14" s="275"/>
      <c r="G14" s="275"/>
      <c r="H14" s="168" t="s">
        <v>492</v>
      </c>
      <c r="I14" s="157" t="s">
        <v>460</v>
      </c>
      <c r="J14" s="157" t="s">
        <v>493</v>
      </c>
      <c r="K14" s="158"/>
      <c r="L14" s="697"/>
    </row>
    <row r="15" spans="2:12" s="81" customFormat="1" x14ac:dyDescent="0.25">
      <c r="B15" s="159" t="s">
        <v>494</v>
      </c>
      <c r="C15" s="279" t="s">
        <v>495</v>
      </c>
      <c r="D15" s="280" t="s">
        <v>469</v>
      </c>
      <c r="E15" s="276"/>
      <c r="F15" s="281"/>
      <c r="G15" s="281"/>
      <c r="H15" s="167" t="s">
        <v>492</v>
      </c>
      <c r="I15" s="278" t="s">
        <v>460</v>
      </c>
      <c r="J15" s="165" t="s">
        <v>493</v>
      </c>
      <c r="K15" s="166"/>
    </row>
    <row r="16" spans="2:12" x14ac:dyDescent="0.25">
      <c r="B16" s="155" t="s">
        <v>496</v>
      </c>
      <c r="C16" s="156" t="s">
        <v>497</v>
      </c>
      <c r="D16" s="155" t="s">
        <v>498</v>
      </c>
      <c r="E16" s="274"/>
      <c r="F16" s="275"/>
      <c r="G16" s="275"/>
      <c r="H16" s="157" t="s">
        <v>492</v>
      </c>
      <c r="I16" s="157" t="s">
        <v>460</v>
      </c>
      <c r="J16" s="157" t="s">
        <v>499</v>
      </c>
      <c r="K16" s="158"/>
      <c r="L16" s="697"/>
    </row>
    <row r="17" spans="2:11" s="81" customFormat="1" x14ac:dyDescent="0.25">
      <c r="B17" s="159" t="s">
        <v>500</v>
      </c>
      <c r="C17" s="279" t="s">
        <v>501</v>
      </c>
      <c r="D17" s="280" t="s">
        <v>502</v>
      </c>
      <c r="E17" s="276"/>
      <c r="F17" s="278" t="s">
        <v>503</v>
      </c>
      <c r="G17" s="278" t="s">
        <v>459</v>
      </c>
      <c r="H17" s="282"/>
      <c r="I17" s="278" t="s">
        <v>460</v>
      </c>
      <c r="J17" s="278" t="s">
        <v>504</v>
      </c>
      <c r="K17" s="283" t="s">
        <v>505</v>
      </c>
    </row>
    <row r="18" spans="2:11" x14ac:dyDescent="0.25">
      <c r="B18" s="155" t="s">
        <v>506</v>
      </c>
      <c r="C18" s="156" t="s">
        <v>406</v>
      </c>
      <c r="D18" s="155" t="s">
        <v>498</v>
      </c>
      <c r="E18" s="274"/>
      <c r="F18" s="275"/>
      <c r="G18" s="275"/>
      <c r="H18" s="275"/>
      <c r="I18" s="275"/>
      <c r="J18" s="157" t="s">
        <v>507</v>
      </c>
      <c r="K18" s="158"/>
    </row>
    <row r="19" spans="2:11" s="81" customFormat="1" x14ac:dyDescent="0.25">
      <c r="B19" s="159" t="s">
        <v>508</v>
      </c>
      <c r="C19" s="160" t="s">
        <v>110</v>
      </c>
      <c r="D19" s="159" t="s">
        <v>509</v>
      </c>
      <c r="E19" s="276"/>
      <c r="F19" s="165"/>
      <c r="G19" s="281"/>
      <c r="H19" s="281"/>
      <c r="I19" s="281"/>
      <c r="J19" s="165" t="s">
        <v>510</v>
      </c>
      <c r="K19" s="166"/>
    </row>
    <row r="20" spans="2:11" x14ac:dyDescent="0.25">
      <c r="B20" s="155" t="s">
        <v>511</v>
      </c>
      <c r="C20" s="156" t="s">
        <v>512</v>
      </c>
      <c r="D20" s="155" t="s">
        <v>487</v>
      </c>
      <c r="E20" s="274"/>
      <c r="F20" s="275"/>
      <c r="G20" s="275"/>
      <c r="H20" s="275"/>
      <c r="I20" s="157" t="s">
        <v>513</v>
      </c>
      <c r="J20" s="157" t="s">
        <v>514</v>
      </c>
      <c r="K20" s="158"/>
    </row>
    <row r="21" spans="2:11" s="81" customFormat="1" x14ac:dyDescent="0.25">
      <c r="B21" s="159" t="s">
        <v>515</v>
      </c>
      <c r="C21" s="279" t="s">
        <v>516</v>
      </c>
      <c r="D21" s="159" t="s">
        <v>487</v>
      </c>
      <c r="E21" s="284"/>
      <c r="F21" s="281"/>
      <c r="G21" s="281"/>
      <c r="H21" s="281"/>
      <c r="I21" s="165" t="s">
        <v>517</v>
      </c>
      <c r="J21" s="165" t="s">
        <v>493</v>
      </c>
      <c r="K21" s="166"/>
    </row>
    <row r="22" spans="2:11" x14ac:dyDescent="0.25">
      <c r="B22" s="155" t="s">
        <v>518</v>
      </c>
      <c r="C22" s="156" t="s">
        <v>519</v>
      </c>
      <c r="D22" s="155" t="s">
        <v>445</v>
      </c>
      <c r="E22" s="285"/>
      <c r="F22" s="157" t="s">
        <v>520</v>
      </c>
      <c r="G22" s="157" t="s">
        <v>459</v>
      </c>
      <c r="H22" s="179" t="s">
        <v>489</v>
      </c>
      <c r="I22" s="157" t="s">
        <v>521</v>
      </c>
      <c r="J22" s="157" t="s">
        <v>522</v>
      </c>
      <c r="K22" s="158"/>
    </row>
    <row r="23" spans="2:11" s="81" customFormat="1" x14ac:dyDescent="0.25">
      <c r="B23" s="159" t="s">
        <v>523</v>
      </c>
      <c r="C23" s="160" t="s">
        <v>524</v>
      </c>
      <c r="D23" s="159" t="s">
        <v>509</v>
      </c>
      <c r="E23" s="286" t="s">
        <v>525</v>
      </c>
      <c r="F23" s="281"/>
      <c r="G23" s="281"/>
      <c r="H23" s="281"/>
      <c r="I23" s="165" t="s">
        <v>517</v>
      </c>
      <c r="J23" s="165" t="s">
        <v>526</v>
      </c>
      <c r="K23" s="166"/>
    </row>
    <row r="24" spans="2:11" x14ac:dyDescent="0.25">
      <c r="B24" s="155" t="s">
        <v>527</v>
      </c>
      <c r="C24" s="156" t="s">
        <v>528</v>
      </c>
      <c r="D24" s="155" t="s">
        <v>509</v>
      </c>
      <c r="E24" s="274" t="s">
        <v>525</v>
      </c>
      <c r="F24" s="157" t="s">
        <v>520</v>
      </c>
      <c r="G24" s="275"/>
      <c r="H24" s="275"/>
      <c r="I24" s="157" t="s">
        <v>529</v>
      </c>
      <c r="J24" s="157" t="s">
        <v>530</v>
      </c>
      <c r="K24" s="158"/>
    </row>
    <row r="25" spans="2:11" s="81" customFormat="1" x14ac:dyDescent="0.25">
      <c r="B25" s="159" t="s">
        <v>531</v>
      </c>
      <c r="C25" s="160" t="s">
        <v>532</v>
      </c>
      <c r="D25" s="159" t="s">
        <v>509</v>
      </c>
      <c r="E25" s="286" t="s">
        <v>533</v>
      </c>
      <c r="F25" s="281"/>
      <c r="G25" s="281"/>
      <c r="H25" s="281"/>
      <c r="I25" s="281"/>
      <c r="J25" s="165" t="s">
        <v>534</v>
      </c>
      <c r="K25" s="166"/>
    </row>
    <row r="26" spans="2:11" x14ac:dyDescent="0.25">
      <c r="B26" s="155" t="s">
        <v>535</v>
      </c>
      <c r="C26" s="156" t="s">
        <v>536</v>
      </c>
      <c r="D26" s="155" t="s">
        <v>509</v>
      </c>
      <c r="E26" s="274" t="s">
        <v>537</v>
      </c>
      <c r="F26" s="275"/>
      <c r="G26" s="275"/>
      <c r="H26" s="275"/>
      <c r="I26" s="275"/>
      <c r="J26" s="157" t="s">
        <v>538</v>
      </c>
      <c r="K26" s="158"/>
    </row>
    <row r="27" spans="2:11" s="81" customFormat="1" x14ac:dyDescent="0.25">
      <c r="B27" s="159" t="s">
        <v>539</v>
      </c>
      <c r="C27" s="279" t="s">
        <v>540</v>
      </c>
      <c r="D27" s="287"/>
      <c r="E27" s="288"/>
      <c r="F27" s="281"/>
      <c r="G27" s="281"/>
      <c r="H27" s="281"/>
      <c r="I27" s="281"/>
      <c r="J27" s="281"/>
      <c r="K27" s="289"/>
    </row>
    <row r="28" spans="2:11" ht="15.75" thickBot="1" x14ac:dyDescent="0.3">
      <c r="B28" s="170" t="s">
        <v>541</v>
      </c>
      <c r="C28" s="171" t="s">
        <v>542</v>
      </c>
      <c r="D28" s="170" t="s">
        <v>509</v>
      </c>
      <c r="E28" s="290" t="s">
        <v>543</v>
      </c>
      <c r="F28" s="291"/>
      <c r="G28" s="291"/>
      <c r="H28" s="291"/>
      <c r="I28" s="291"/>
      <c r="J28" s="172" t="s">
        <v>544</v>
      </c>
      <c r="K28" s="173"/>
    </row>
    <row r="29" spans="2:11" x14ac:dyDescent="0.25">
      <c r="B29" s="174"/>
      <c r="C29" s="169"/>
      <c r="D29" s="175"/>
      <c r="E29" s="175"/>
      <c r="F29" s="175"/>
      <c r="G29" s="175"/>
      <c r="H29" s="175"/>
      <c r="I29" s="175"/>
      <c r="J29" s="175"/>
      <c r="K29" s="175"/>
    </row>
    <row r="30" spans="2:11" x14ac:dyDescent="0.25">
      <c r="B30" s="292"/>
      <c r="C30" s="697"/>
      <c r="E30" s="176"/>
      <c r="F30" s="176"/>
      <c r="G30" s="176"/>
      <c r="H30" s="176"/>
      <c r="I30" s="176"/>
      <c r="J30" s="176"/>
      <c r="K30" s="176"/>
    </row>
    <row r="31" spans="2:11" x14ac:dyDescent="0.25">
      <c r="B31" s="293"/>
      <c r="C31" s="293"/>
      <c r="D31" s="177"/>
      <c r="E31" s="164"/>
      <c r="F31" s="164"/>
      <c r="G31" s="164"/>
      <c r="H31" s="164"/>
      <c r="I31" s="164"/>
      <c r="J31" s="164"/>
      <c r="K31" s="164"/>
    </row>
    <row r="32" spans="2:11" x14ac:dyDescent="0.25">
      <c r="B32" s="294"/>
      <c r="C32" s="293"/>
      <c r="D32" s="174"/>
      <c r="E32" s="174"/>
      <c r="F32" s="174"/>
      <c r="G32" s="174"/>
      <c r="H32" s="174"/>
      <c r="I32" s="174"/>
      <c r="J32" s="174"/>
      <c r="K32" s="174"/>
    </row>
    <row r="33" spans="2:11" x14ac:dyDescent="0.25">
      <c r="B33" s="178"/>
      <c r="C33" s="178"/>
      <c r="D33" s="174"/>
      <c r="E33" s="174"/>
      <c r="F33" s="174"/>
      <c r="G33" s="174"/>
      <c r="H33" s="174"/>
      <c r="I33" s="174"/>
      <c r="J33" s="174"/>
      <c r="K33" s="174"/>
    </row>
    <row r="34" spans="2:11" x14ac:dyDescent="0.25">
      <c r="B34" s="178"/>
      <c r="C34" s="178"/>
      <c r="D34" s="174"/>
      <c r="E34" s="174"/>
      <c r="F34" s="174"/>
      <c r="G34" s="174"/>
      <c r="H34" s="174"/>
      <c r="I34" s="174"/>
      <c r="J34" s="174"/>
      <c r="K34" s="174"/>
    </row>
    <row r="35" spans="2:11" x14ac:dyDescent="0.25">
      <c r="B35" s="178"/>
      <c r="C35" s="178"/>
      <c r="D35" s="174"/>
      <c r="E35" s="174"/>
      <c r="F35" s="174"/>
      <c r="G35" s="174"/>
      <c r="H35" s="174"/>
      <c r="I35" s="174"/>
      <c r="J35" s="174"/>
      <c r="K35" s="174"/>
    </row>
    <row r="36" spans="2:11" x14ac:dyDescent="0.25">
      <c r="B36" s="178"/>
      <c r="C36" s="178"/>
      <c r="D36" s="174"/>
      <c r="E36" s="174"/>
      <c r="F36" s="174"/>
      <c r="G36" s="174"/>
      <c r="H36" s="174"/>
      <c r="I36" s="174"/>
      <c r="J36" s="174"/>
      <c r="K36" s="174"/>
    </row>
    <row r="37" spans="2:11" x14ac:dyDescent="0.25">
      <c r="B37" s="178"/>
      <c r="C37" s="178"/>
      <c r="D37" s="174"/>
      <c r="E37" s="174"/>
      <c r="F37" s="174"/>
      <c r="G37" s="174"/>
      <c r="H37" s="174"/>
      <c r="I37" s="174"/>
      <c r="J37" s="174"/>
      <c r="K37" s="174"/>
    </row>
    <row r="38" spans="2:11" x14ac:dyDescent="0.25">
      <c r="B38" s="178"/>
      <c r="C38" s="178"/>
      <c r="D38" s="174"/>
      <c r="E38" s="174"/>
      <c r="F38" s="174"/>
      <c r="G38" s="174"/>
      <c r="H38" s="174"/>
      <c r="I38" s="174"/>
      <c r="J38" s="174"/>
      <c r="K38" s="174"/>
    </row>
    <row r="39" spans="2:11" x14ac:dyDescent="0.25">
      <c r="B39" s="178"/>
      <c r="C39" s="178"/>
      <c r="D39" s="174"/>
      <c r="E39" s="174"/>
      <c r="F39" s="174"/>
      <c r="G39" s="174"/>
      <c r="H39" s="174"/>
      <c r="I39" s="174"/>
      <c r="J39" s="174"/>
      <c r="K39" s="174"/>
    </row>
    <row r="40" spans="2:11" x14ac:dyDescent="0.25">
      <c r="B40" s="178"/>
      <c r="C40" s="178"/>
      <c r="D40" s="174"/>
      <c r="E40" s="174"/>
      <c r="F40" s="174"/>
      <c r="G40" s="174"/>
      <c r="H40" s="174"/>
      <c r="I40" s="174"/>
      <c r="J40" s="174"/>
      <c r="K40" s="174"/>
    </row>
    <row r="41" spans="2:11" x14ac:dyDescent="0.25">
      <c r="B41" s="178"/>
      <c r="C41" s="178"/>
      <c r="D41" s="174"/>
      <c r="E41" s="174"/>
      <c r="F41" s="174"/>
      <c r="G41" s="174"/>
      <c r="H41" s="174"/>
      <c r="I41" s="174"/>
      <c r="J41" s="174"/>
      <c r="K41" s="174"/>
    </row>
    <row r="42" spans="2:11" x14ac:dyDescent="0.25">
      <c r="B42" s="178"/>
      <c r="C42" s="178"/>
      <c r="D42" s="174"/>
      <c r="E42" s="174"/>
      <c r="F42" s="174"/>
      <c r="G42" s="174"/>
      <c r="H42" s="174"/>
      <c r="I42" s="174"/>
      <c r="J42" s="174"/>
      <c r="K42" s="174"/>
    </row>
    <row r="43" spans="2:11" x14ac:dyDescent="0.25">
      <c r="B43" s="178"/>
      <c r="C43" s="178"/>
      <c r="D43" s="174"/>
      <c r="E43" s="174"/>
      <c r="F43" s="174"/>
      <c r="G43" s="174"/>
      <c r="H43" s="174"/>
      <c r="I43" s="174"/>
      <c r="J43" s="174"/>
      <c r="K43" s="174"/>
    </row>
    <row r="44" spans="2:11" x14ac:dyDescent="0.25">
      <c r="B44" s="178"/>
      <c r="C44" s="178"/>
      <c r="D44" s="174"/>
      <c r="E44" s="174"/>
      <c r="F44" s="174"/>
      <c r="G44" s="174"/>
      <c r="H44" s="174"/>
      <c r="I44" s="174"/>
      <c r="J44" s="174"/>
      <c r="K44" s="174"/>
    </row>
    <row r="45" spans="2:11" x14ac:dyDescent="0.25">
      <c r="B45" s="178"/>
      <c r="C45" s="178"/>
      <c r="D45" s="174"/>
      <c r="E45" s="174"/>
      <c r="F45" s="174"/>
      <c r="G45" s="174"/>
      <c r="H45" s="174"/>
      <c r="I45" s="174"/>
      <c r="J45" s="174"/>
      <c r="K45" s="174"/>
    </row>
    <row r="46" spans="2:11" x14ac:dyDescent="0.25">
      <c r="B46" s="178"/>
      <c r="C46" s="178"/>
      <c r="D46" s="174"/>
      <c r="E46" s="174"/>
      <c r="F46" s="174"/>
      <c r="G46" s="174"/>
      <c r="H46" s="174"/>
      <c r="I46" s="174"/>
      <c r="J46" s="174"/>
      <c r="K46" s="174"/>
    </row>
    <row r="47" spans="2:11" x14ac:dyDescent="0.25">
      <c r="B47" s="178"/>
      <c r="C47" s="178"/>
      <c r="D47" s="174"/>
      <c r="E47" s="174"/>
      <c r="F47" s="174"/>
      <c r="G47" s="174"/>
      <c r="H47" s="174"/>
      <c r="I47" s="174"/>
      <c r="J47" s="174"/>
      <c r="K47" s="174"/>
    </row>
    <row r="48" spans="2:11" x14ac:dyDescent="0.25">
      <c r="B48" s="178"/>
      <c r="C48" s="178"/>
      <c r="D48" s="174"/>
      <c r="E48" s="174"/>
      <c r="F48" s="174"/>
      <c r="G48" s="174"/>
      <c r="H48" s="174"/>
      <c r="I48" s="174"/>
      <c r="J48" s="174"/>
      <c r="K48" s="174"/>
    </row>
    <row r="49" spans="2:11" x14ac:dyDescent="0.25">
      <c r="B49" s="178"/>
      <c r="C49" s="178"/>
      <c r="D49" s="174"/>
      <c r="E49" s="174"/>
      <c r="F49" s="174"/>
      <c r="G49" s="174"/>
      <c r="H49" s="174"/>
      <c r="I49" s="174"/>
      <c r="J49" s="174"/>
      <c r="K49" s="174"/>
    </row>
    <row r="50" spans="2:11" x14ac:dyDescent="0.25">
      <c r="B50" s="178"/>
      <c r="C50" s="178"/>
      <c r="D50" s="174"/>
      <c r="E50" s="174"/>
      <c r="F50" s="174"/>
      <c r="G50" s="174"/>
      <c r="H50" s="174"/>
      <c r="I50" s="174"/>
      <c r="J50" s="174"/>
      <c r="K50" s="174"/>
    </row>
    <row r="51" spans="2:11" x14ac:dyDescent="0.25">
      <c r="B51" s="178"/>
      <c r="C51" s="178"/>
      <c r="D51" s="174"/>
      <c r="E51" s="174"/>
      <c r="F51" s="174"/>
      <c r="G51" s="174"/>
      <c r="H51" s="174"/>
      <c r="I51" s="174"/>
      <c r="J51" s="174"/>
      <c r="K51" s="174"/>
    </row>
    <row r="52" spans="2:11" x14ac:dyDescent="0.25">
      <c r="B52" s="178"/>
      <c r="C52" s="178"/>
      <c r="D52" s="174"/>
      <c r="E52" s="174"/>
      <c r="F52" s="174"/>
      <c r="G52" s="174"/>
      <c r="H52" s="174"/>
      <c r="I52" s="174"/>
      <c r="J52" s="174"/>
      <c r="K52" s="174"/>
    </row>
    <row r="53" spans="2:11" x14ac:dyDescent="0.25">
      <c r="B53" s="178"/>
      <c r="C53" s="178"/>
      <c r="D53" s="174"/>
      <c r="E53" s="174"/>
      <c r="F53" s="174"/>
      <c r="G53" s="174"/>
      <c r="H53" s="174"/>
      <c r="I53" s="174"/>
      <c r="J53" s="174"/>
      <c r="K53" s="174"/>
    </row>
    <row r="54" spans="2:11" x14ac:dyDescent="0.25">
      <c r="B54" s="178"/>
      <c r="C54" s="178"/>
      <c r="D54" s="174"/>
      <c r="E54" s="174"/>
      <c r="F54" s="174"/>
      <c r="G54" s="174"/>
      <c r="H54" s="174"/>
      <c r="I54" s="174"/>
      <c r="J54" s="174"/>
      <c r="K54" s="174"/>
    </row>
    <row r="55" spans="2:11" x14ac:dyDescent="0.25">
      <c r="B55" s="178"/>
      <c r="C55" s="178"/>
      <c r="D55" s="174"/>
      <c r="E55" s="174"/>
      <c r="F55" s="174"/>
      <c r="G55" s="174"/>
      <c r="H55" s="174"/>
      <c r="I55" s="174"/>
      <c r="J55" s="174"/>
      <c r="K55" s="174"/>
    </row>
    <row r="56" spans="2:11" x14ac:dyDescent="0.25">
      <c r="B56" s="178"/>
      <c r="C56" s="178"/>
      <c r="D56" s="174"/>
      <c r="E56" s="174"/>
      <c r="F56" s="174"/>
      <c r="G56" s="174"/>
      <c r="H56" s="174"/>
      <c r="I56" s="174"/>
      <c r="J56" s="174"/>
      <c r="K56" s="174"/>
    </row>
    <row r="57" spans="2:11" x14ac:dyDescent="0.25">
      <c r="B57" s="178"/>
      <c r="C57" s="178"/>
      <c r="D57" s="174"/>
      <c r="E57" s="174"/>
      <c r="F57" s="174"/>
      <c r="G57" s="174"/>
      <c r="H57" s="174"/>
      <c r="I57" s="174"/>
      <c r="J57" s="174"/>
      <c r="K57" s="174"/>
    </row>
    <row r="58" spans="2:11" x14ac:dyDescent="0.25">
      <c r="B58" s="178"/>
      <c r="C58" s="178"/>
      <c r="D58" s="174"/>
      <c r="E58" s="174"/>
      <c r="F58" s="174"/>
      <c r="G58" s="174"/>
      <c r="H58" s="174"/>
      <c r="I58" s="174"/>
      <c r="J58" s="174"/>
      <c r="K58" s="174"/>
    </row>
    <row r="59" spans="2:11" x14ac:dyDescent="0.25">
      <c r="B59" s="178"/>
      <c r="C59" s="178"/>
      <c r="D59" s="174"/>
      <c r="E59" s="174"/>
      <c r="F59" s="174"/>
      <c r="G59" s="174"/>
      <c r="H59" s="174"/>
      <c r="I59" s="174"/>
      <c r="J59" s="174"/>
      <c r="K59" s="174"/>
    </row>
    <row r="60" spans="2:11" x14ac:dyDescent="0.25">
      <c r="B60" s="178"/>
      <c r="C60" s="178"/>
      <c r="D60" s="174"/>
      <c r="E60" s="174"/>
      <c r="F60" s="174"/>
      <c r="G60" s="174"/>
      <c r="H60" s="174"/>
      <c r="I60" s="174"/>
      <c r="J60" s="174"/>
      <c r="K60" s="174"/>
    </row>
    <row r="61" spans="2:11" x14ac:dyDescent="0.25">
      <c r="B61" s="178"/>
      <c r="C61" s="178"/>
      <c r="D61" s="174"/>
      <c r="E61" s="174"/>
      <c r="F61" s="174"/>
      <c r="G61" s="174"/>
      <c r="H61" s="174"/>
      <c r="I61" s="174"/>
      <c r="J61" s="174"/>
      <c r="K61" s="174"/>
    </row>
    <row r="62" spans="2:11" x14ac:dyDescent="0.25">
      <c r="B62" s="178"/>
      <c r="C62" s="178"/>
      <c r="D62" s="174"/>
      <c r="E62" s="174"/>
      <c r="F62" s="174"/>
      <c r="G62" s="174"/>
      <c r="H62" s="174"/>
      <c r="I62" s="174"/>
      <c r="J62" s="174"/>
      <c r="K62" s="174"/>
    </row>
    <row r="63" spans="2:11" x14ac:dyDescent="0.25">
      <c r="B63" s="178"/>
      <c r="C63" s="178"/>
      <c r="D63" s="174"/>
      <c r="E63" s="174"/>
      <c r="F63" s="174"/>
      <c r="G63" s="174"/>
      <c r="H63" s="174"/>
      <c r="I63" s="174"/>
      <c r="J63" s="174"/>
      <c r="K63" s="174"/>
    </row>
    <row r="64" spans="2:11" x14ac:dyDescent="0.25">
      <c r="B64" s="178"/>
      <c r="C64" s="178"/>
      <c r="D64" s="174"/>
      <c r="E64" s="174"/>
      <c r="F64" s="174"/>
      <c r="G64" s="174"/>
      <c r="H64" s="174"/>
      <c r="I64" s="174"/>
      <c r="J64" s="174"/>
      <c r="K64" s="174"/>
    </row>
    <row r="65" spans="2:11" x14ac:dyDescent="0.25">
      <c r="B65" s="178"/>
      <c r="C65" s="178"/>
      <c r="D65" s="174"/>
      <c r="E65" s="174"/>
      <c r="F65" s="174"/>
      <c r="G65" s="174"/>
      <c r="H65" s="174"/>
      <c r="I65" s="174"/>
      <c r="J65" s="174"/>
      <c r="K65" s="174"/>
    </row>
    <row r="66" spans="2:11" x14ac:dyDescent="0.25">
      <c r="B66" s="178"/>
      <c r="C66" s="178"/>
      <c r="D66" s="174"/>
      <c r="E66" s="174"/>
      <c r="F66" s="174"/>
      <c r="G66" s="174"/>
      <c r="H66" s="174"/>
      <c r="I66" s="174"/>
      <c r="J66" s="174"/>
      <c r="K66" s="174"/>
    </row>
    <row r="67" spans="2:11" x14ac:dyDescent="0.25">
      <c r="B67" s="178"/>
      <c r="C67" s="178"/>
      <c r="D67" s="174"/>
      <c r="E67" s="174"/>
      <c r="F67" s="174"/>
      <c r="G67" s="174"/>
      <c r="H67" s="174"/>
      <c r="I67" s="174"/>
      <c r="J67" s="174"/>
      <c r="K67" s="174"/>
    </row>
    <row r="68" spans="2:11" x14ac:dyDescent="0.25">
      <c r="B68" s="178"/>
      <c r="C68" s="178"/>
      <c r="D68" s="174"/>
      <c r="E68" s="174"/>
      <c r="F68" s="174"/>
      <c r="G68" s="174"/>
      <c r="H68" s="174"/>
      <c r="I68" s="174"/>
      <c r="J68" s="174"/>
      <c r="K68" s="174"/>
    </row>
    <row r="69" spans="2:11" x14ac:dyDescent="0.25">
      <c r="B69" s="178"/>
      <c r="C69" s="178"/>
      <c r="D69" s="174"/>
      <c r="E69" s="174"/>
      <c r="F69" s="174"/>
      <c r="G69" s="174"/>
      <c r="H69" s="174"/>
      <c r="I69" s="174"/>
      <c r="J69" s="174"/>
      <c r="K69" s="174"/>
    </row>
    <row r="70" spans="2:11" x14ac:dyDescent="0.25">
      <c r="B70" s="178"/>
      <c r="C70" s="178"/>
      <c r="D70" s="174"/>
      <c r="E70" s="174"/>
      <c r="F70" s="174"/>
      <c r="G70" s="174"/>
      <c r="H70" s="174"/>
      <c r="I70" s="174"/>
      <c r="J70" s="174"/>
      <c r="K70" s="174"/>
    </row>
    <row r="71" spans="2:11" x14ac:dyDescent="0.25">
      <c r="B71" s="178"/>
      <c r="C71" s="178"/>
      <c r="D71" s="174"/>
      <c r="E71" s="174"/>
      <c r="F71" s="174"/>
      <c r="G71" s="174"/>
      <c r="H71" s="174"/>
      <c r="I71" s="174"/>
      <c r="J71" s="174"/>
      <c r="K71" s="174"/>
    </row>
    <row r="72" spans="2:11" x14ac:dyDescent="0.25">
      <c r="B72" s="178"/>
      <c r="C72" s="178"/>
      <c r="D72" s="174"/>
      <c r="E72" s="174"/>
      <c r="F72" s="174"/>
      <c r="G72" s="174"/>
      <c r="H72" s="174"/>
      <c r="I72" s="174"/>
      <c r="J72" s="174"/>
      <c r="K72" s="174"/>
    </row>
    <row r="73" spans="2:11" x14ac:dyDescent="0.25">
      <c r="B73" s="178"/>
      <c r="C73" s="178"/>
      <c r="D73" s="174"/>
      <c r="E73" s="174"/>
      <c r="F73" s="174"/>
      <c r="G73" s="174"/>
      <c r="H73" s="174"/>
      <c r="I73" s="174"/>
      <c r="J73" s="174"/>
      <c r="K73" s="174"/>
    </row>
    <row r="74" spans="2:11" x14ac:dyDescent="0.25">
      <c r="B74" s="178"/>
      <c r="C74" s="178"/>
      <c r="D74" s="174"/>
      <c r="E74" s="174"/>
      <c r="F74" s="174"/>
      <c r="G74" s="174"/>
      <c r="H74" s="174"/>
      <c r="I74" s="174"/>
      <c r="J74" s="174"/>
      <c r="K74" s="174"/>
    </row>
    <row r="75" spans="2:11" x14ac:dyDescent="0.25">
      <c r="B75" s="178"/>
      <c r="C75" s="178"/>
      <c r="D75" s="174"/>
      <c r="E75" s="174"/>
      <c r="F75" s="174"/>
      <c r="G75" s="174"/>
      <c r="H75" s="174"/>
      <c r="I75" s="174"/>
      <c r="J75" s="174"/>
      <c r="K75" s="174"/>
    </row>
    <row r="76" spans="2:11" x14ac:dyDescent="0.25">
      <c r="B76" s="178"/>
      <c r="C76" s="178"/>
      <c r="D76" s="174"/>
      <c r="E76" s="174"/>
      <c r="F76" s="174"/>
      <c r="G76" s="174"/>
      <c r="H76" s="174"/>
      <c r="I76" s="174"/>
      <c r="J76" s="174"/>
      <c r="K76" s="174"/>
    </row>
    <row r="77" spans="2:11" x14ac:dyDescent="0.25">
      <c r="B77" s="178"/>
      <c r="C77" s="178"/>
      <c r="D77" s="174"/>
      <c r="E77" s="174"/>
      <c r="F77" s="174"/>
      <c r="G77" s="174"/>
      <c r="H77" s="174"/>
      <c r="I77" s="174"/>
      <c r="J77" s="174"/>
      <c r="K77" s="174"/>
    </row>
    <row r="78" spans="2:11" x14ac:dyDescent="0.25">
      <c r="B78" s="178"/>
      <c r="C78" s="178"/>
      <c r="D78" s="174"/>
      <c r="E78" s="174"/>
      <c r="F78" s="174"/>
      <c r="G78" s="174"/>
      <c r="H78" s="174"/>
      <c r="I78" s="174"/>
      <c r="J78" s="174"/>
      <c r="K78" s="174"/>
    </row>
    <row r="79" spans="2:11" x14ac:dyDescent="0.25">
      <c r="B79" s="178"/>
      <c r="C79" s="178"/>
      <c r="D79" s="174"/>
      <c r="E79" s="174"/>
      <c r="F79" s="174"/>
      <c r="G79" s="174"/>
      <c r="H79" s="174"/>
      <c r="I79" s="174"/>
      <c r="J79" s="174"/>
      <c r="K79" s="174"/>
    </row>
    <row r="80" spans="2:11" x14ac:dyDescent="0.25">
      <c r="B80" s="178"/>
      <c r="C80" s="178"/>
      <c r="D80" s="174"/>
      <c r="E80" s="174"/>
      <c r="F80" s="174"/>
      <c r="G80" s="174"/>
      <c r="H80" s="174"/>
      <c r="I80" s="174"/>
      <c r="J80" s="174"/>
      <c r="K80" s="174"/>
    </row>
    <row r="81" spans="2:11" x14ac:dyDescent="0.25">
      <c r="B81" s="178"/>
      <c r="C81" s="178"/>
      <c r="D81" s="174"/>
      <c r="E81" s="174"/>
      <c r="F81" s="174"/>
      <c r="G81" s="174"/>
      <c r="H81" s="174"/>
      <c r="I81" s="174"/>
      <c r="J81" s="174"/>
      <c r="K81" s="174"/>
    </row>
    <row r="82" spans="2:11" x14ac:dyDescent="0.25">
      <c r="B82" s="178"/>
      <c r="C82" s="178"/>
      <c r="D82" s="174"/>
      <c r="E82" s="174"/>
      <c r="F82" s="174"/>
      <c r="G82" s="174"/>
      <c r="H82" s="174"/>
      <c r="I82" s="174"/>
      <c r="J82" s="174"/>
      <c r="K82" s="174"/>
    </row>
    <row r="83" spans="2:11" x14ac:dyDescent="0.25">
      <c r="B83" s="178"/>
      <c r="C83" s="178"/>
      <c r="D83" s="174"/>
      <c r="E83" s="174"/>
      <c r="F83" s="174"/>
      <c r="G83" s="174"/>
      <c r="H83" s="174"/>
      <c r="I83" s="174"/>
      <c r="J83" s="174"/>
      <c r="K83" s="174"/>
    </row>
    <row r="84" spans="2:11" x14ac:dyDescent="0.25">
      <c r="B84" s="178"/>
      <c r="C84" s="178"/>
      <c r="D84" s="174"/>
      <c r="E84" s="174"/>
      <c r="F84" s="174"/>
      <c r="G84" s="174"/>
      <c r="H84" s="174"/>
      <c r="I84" s="174"/>
      <c r="J84" s="174"/>
      <c r="K84" s="174"/>
    </row>
    <row r="85" spans="2:11" x14ac:dyDescent="0.25">
      <c r="B85" s="178"/>
      <c r="C85" s="178"/>
      <c r="D85" s="174"/>
      <c r="E85" s="174"/>
      <c r="F85" s="174"/>
      <c r="G85" s="174"/>
      <c r="H85" s="174"/>
      <c r="I85" s="174"/>
      <c r="J85" s="174"/>
      <c r="K85" s="174"/>
    </row>
    <row r="86" spans="2:11" x14ac:dyDescent="0.25">
      <c r="B86" s="178"/>
      <c r="C86" s="178"/>
      <c r="D86" s="174"/>
      <c r="E86" s="174"/>
      <c r="F86" s="174"/>
      <c r="G86" s="174"/>
      <c r="H86" s="174"/>
      <c r="I86" s="174"/>
      <c r="J86" s="174"/>
      <c r="K86" s="174"/>
    </row>
    <row r="87" spans="2:11" x14ac:dyDescent="0.25">
      <c r="B87" s="178"/>
      <c r="C87" s="178"/>
      <c r="D87" s="174"/>
      <c r="E87" s="174"/>
      <c r="F87" s="174"/>
      <c r="G87" s="174"/>
      <c r="H87" s="174"/>
      <c r="I87" s="174"/>
      <c r="J87" s="174"/>
      <c r="K87" s="174"/>
    </row>
    <row r="88" spans="2:11" x14ac:dyDescent="0.25">
      <c r="B88" s="178"/>
      <c r="C88" s="178"/>
      <c r="D88" s="174"/>
      <c r="E88" s="174"/>
      <c r="F88" s="174"/>
      <c r="G88" s="174"/>
      <c r="H88" s="174"/>
      <c r="I88" s="174"/>
      <c r="J88" s="174"/>
      <c r="K88" s="174"/>
    </row>
    <row r="89" spans="2:11" x14ac:dyDescent="0.25">
      <c r="B89" s="178"/>
      <c r="C89" s="178"/>
      <c r="D89" s="174"/>
      <c r="E89" s="174"/>
      <c r="F89" s="174"/>
      <c r="G89" s="174"/>
      <c r="H89" s="174"/>
      <c r="I89" s="174"/>
      <c r="J89" s="174"/>
      <c r="K89" s="174"/>
    </row>
    <row r="90" spans="2:11" x14ac:dyDescent="0.25">
      <c r="B90" s="178"/>
      <c r="C90" s="178"/>
      <c r="D90" s="174"/>
      <c r="E90" s="174"/>
      <c r="F90" s="174"/>
      <c r="G90" s="174"/>
      <c r="H90" s="174"/>
      <c r="I90" s="174"/>
      <c r="J90" s="174"/>
      <c r="K90" s="174"/>
    </row>
    <row r="91" spans="2:11" x14ac:dyDescent="0.25">
      <c r="B91" s="178"/>
      <c r="C91" s="178"/>
      <c r="D91" s="174"/>
      <c r="E91" s="174"/>
      <c r="F91" s="174"/>
      <c r="G91" s="174"/>
      <c r="H91" s="174"/>
      <c r="I91" s="174"/>
      <c r="J91" s="174"/>
      <c r="K91" s="174"/>
    </row>
    <row r="92" spans="2:11" x14ac:dyDescent="0.25">
      <c r="B92" s="178"/>
      <c r="C92" s="178"/>
      <c r="D92" s="174"/>
      <c r="E92" s="174"/>
      <c r="F92" s="174"/>
      <c r="G92" s="174"/>
      <c r="H92" s="174"/>
      <c r="I92" s="174"/>
      <c r="J92" s="174"/>
      <c r="K92" s="174"/>
    </row>
    <row r="93" spans="2:11" x14ac:dyDescent="0.25">
      <c r="B93" s="178"/>
      <c r="C93" s="178"/>
      <c r="D93" s="174"/>
      <c r="E93" s="174"/>
      <c r="F93" s="174"/>
      <c r="G93" s="174"/>
      <c r="H93" s="174"/>
      <c r="I93" s="174"/>
      <c r="J93" s="174"/>
      <c r="K93" s="174"/>
    </row>
    <row r="94" spans="2:11" x14ac:dyDescent="0.25">
      <c r="B94" s="178"/>
      <c r="C94" s="178"/>
      <c r="D94" s="174"/>
      <c r="E94" s="174"/>
      <c r="F94" s="174"/>
      <c r="G94" s="174"/>
      <c r="H94" s="174"/>
      <c r="I94" s="174"/>
      <c r="J94" s="174"/>
      <c r="K94" s="174"/>
    </row>
    <row r="95" spans="2:11" x14ac:dyDescent="0.25">
      <c r="B95" s="178"/>
      <c r="C95" s="178"/>
      <c r="D95" s="174"/>
      <c r="E95" s="174"/>
      <c r="F95" s="174"/>
      <c r="G95" s="174"/>
      <c r="H95" s="174"/>
      <c r="I95" s="174"/>
      <c r="J95" s="174"/>
      <c r="K95" s="174"/>
    </row>
    <row r="96" spans="2:11" x14ac:dyDescent="0.25">
      <c r="B96" s="178"/>
      <c r="C96" s="178"/>
      <c r="D96" s="174"/>
      <c r="E96" s="174"/>
      <c r="F96" s="174"/>
      <c r="G96" s="174"/>
      <c r="H96" s="174"/>
      <c r="I96" s="174"/>
      <c r="J96" s="174"/>
      <c r="K96" s="174"/>
    </row>
    <row r="97" spans="2:11" x14ac:dyDescent="0.25">
      <c r="B97" s="178"/>
      <c r="C97" s="178"/>
      <c r="D97" s="174"/>
      <c r="E97" s="174"/>
      <c r="F97" s="174"/>
      <c r="G97" s="174"/>
      <c r="H97" s="174"/>
      <c r="I97" s="174"/>
      <c r="J97" s="174"/>
      <c r="K97" s="174"/>
    </row>
    <row r="98" spans="2:11" x14ac:dyDescent="0.25">
      <c r="B98" s="178"/>
      <c r="C98" s="178"/>
      <c r="D98" s="174"/>
      <c r="E98" s="174"/>
      <c r="F98" s="174"/>
      <c r="G98" s="174"/>
      <c r="H98" s="174"/>
      <c r="I98" s="174"/>
      <c r="J98" s="174"/>
      <c r="K98" s="174"/>
    </row>
    <row r="99" spans="2:11" x14ac:dyDescent="0.25">
      <c r="B99" s="178"/>
      <c r="C99" s="178"/>
      <c r="D99" s="174"/>
      <c r="E99" s="174"/>
      <c r="F99" s="174"/>
      <c r="G99" s="174"/>
      <c r="H99" s="174"/>
      <c r="I99" s="174"/>
      <c r="J99" s="174"/>
      <c r="K99" s="174"/>
    </row>
    <row r="100" spans="2:11" x14ac:dyDescent="0.25">
      <c r="B100" s="178"/>
      <c r="C100" s="178"/>
      <c r="D100" s="174"/>
      <c r="E100" s="174"/>
      <c r="F100" s="174"/>
      <c r="G100" s="174"/>
      <c r="H100" s="174"/>
      <c r="I100" s="174"/>
      <c r="J100" s="174"/>
      <c r="K100" s="174"/>
    </row>
    <row r="101" spans="2:11" x14ac:dyDescent="0.25">
      <c r="B101" s="178"/>
      <c r="C101" s="178"/>
      <c r="D101" s="174"/>
      <c r="E101" s="174"/>
      <c r="F101" s="174"/>
      <c r="G101" s="174"/>
      <c r="H101" s="174"/>
      <c r="I101" s="174"/>
      <c r="J101" s="174"/>
      <c r="K101" s="174"/>
    </row>
    <row r="102" spans="2:11" x14ac:dyDescent="0.25">
      <c r="B102" s="178"/>
      <c r="C102" s="178"/>
      <c r="D102" s="174"/>
      <c r="E102" s="174"/>
      <c r="F102" s="174"/>
      <c r="G102" s="174"/>
      <c r="H102" s="174"/>
      <c r="I102" s="174"/>
      <c r="J102" s="174"/>
      <c r="K102" s="174"/>
    </row>
    <row r="103" spans="2:11" x14ac:dyDescent="0.25">
      <c r="B103" s="178"/>
      <c r="C103" s="178"/>
      <c r="D103" s="174"/>
      <c r="E103" s="174"/>
      <c r="F103" s="174"/>
      <c r="G103" s="174"/>
      <c r="H103" s="174"/>
      <c r="I103" s="174"/>
      <c r="J103" s="174"/>
      <c r="K103" s="174"/>
    </row>
    <row r="104" spans="2:11" x14ac:dyDescent="0.25">
      <c r="B104" s="178"/>
      <c r="C104" s="178"/>
      <c r="D104" s="174"/>
      <c r="E104" s="174"/>
      <c r="F104" s="174"/>
      <c r="G104" s="174"/>
      <c r="H104" s="174"/>
      <c r="I104" s="174"/>
      <c r="J104" s="174"/>
      <c r="K104" s="174"/>
    </row>
    <row r="105" spans="2:11" x14ac:dyDescent="0.25">
      <c r="B105" s="178"/>
      <c r="C105" s="178"/>
      <c r="D105" s="174"/>
      <c r="E105" s="174"/>
      <c r="F105" s="174"/>
      <c r="G105" s="174"/>
      <c r="H105" s="174"/>
      <c r="I105" s="174"/>
      <c r="J105" s="174"/>
      <c r="K105" s="174"/>
    </row>
    <row r="106" spans="2:11" x14ac:dyDescent="0.25">
      <c r="B106" s="178"/>
      <c r="C106" s="178"/>
      <c r="D106" s="174"/>
      <c r="E106" s="174"/>
      <c r="F106" s="174"/>
      <c r="G106" s="174"/>
      <c r="H106" s="174"/>
      <c r="I106" s="174"/>
      <c r="J106" s="174"/>
      <c r="K106" s="174"/>
    </row>
    <row r="107" spans="2:11" x14ac:dyDescent="0.25">
      <c r="B107" s="178"/>
      <c r="C107" s="178"/>
      <c r="D107" s="174"/>
      <c r="E107" s="174"/>
      <c r="F107" s="174"/>
      <c r="G107" s="174"/>
      <c r="H107" s="174"/>
      <c r="I107" s="174"/>
      <c r="J107" s="174"/>
      <c r="K107" s="174"/>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sheetData>
  <mergeCells count="1">
    <mergeCell ref="E2:K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27"/>
  <sheetViews>
    <sheetView zoomScale="85" zoomScaleNormal="85" workbookViewId="0">
      <selection sqref="A1:C1"/>
    </sheetView>
  </sheetViews>
  <sheetFormatPr defaultRowHeight="15" x14ac:dyDescent="0.25"/>
  <cols>
    <col min="1" max="1" width="12.42578125" customWidth="1"/>
    <col min="3" max="3" width="18.28515625" bestFit="1" customWidth="1"/>
    <col min="18" max="18" width="9" customWidth="1"/>
  </cols>
  <sheetData>
    <row r="1" spans="1:18" ht="27" x14ac:dyDescent="0.3">
      <c r="A1" s="849" t="s">
        <v>545</v>
      </c>
      <c r="B1" s="849"/>
      <c r="C1" s="849"/>
      <c r="D1" s="316" t="s">
        <v>546</v>
      </c>
      <c r="E1" s="316" t="s">
        <v>547</v>
      </c>
      <c r="F1" s="316" t="s">
        <v>548</v>
      </c>
      <c r="G1" s="316" t="s">
        <v>549</v>
      </c>
      <c r="H1" s="316" t="s">
        <v>550</v>
      </c>
      <c r="I1" s="316" t="s">
        <v>551</v>
      </c>
      <c r="J1" s="697"/>
      <c r="K1" s="697"/>
      <c r="L1" s="697"/>
      <c r="M1" s="697"/>
      <c r="N1" s="697"/>
      <c r="O1" s="697"/>
      <c r="P1" s="697"/>
      <c r="Q1" s="697"/>
      <c r="R1" s="697"/>
    </row>
    <row r="2" spans="1:18" x14ac:dyDescent="0.25">
      <c r="A2" s="704" t="s">
        <v>552</v>
      </c>
      <c r="B2" s="702">
        <v>1</v>
      </c>
      <c r="C2" s="329" t="s">
        <v>553</v>
      </c>
      <c r="D2" s="360">
        <v>2</v>
      </c>
      <c r="E2" s="360">
        <v>0</v>
      </c>
      <c r="F2" s="360">
        <f t="shared" ref="F2:F17" si="0">D2+E2</f>
        <v>2</v>
      </c>
      <c r="G2" s="360">
        <v>1</v>
      </c>
      <c r="H2" s="360">
        <f t="shared" ref="H2:H17" si="1">G2*D2</f>
        <v>2</v>
      </c>
      <c r="I2" s="360">
        <f t="shared" ref="I2:I17" si="2">G2*F2</f>
        <v>2</v>
      </c>
      <c r="J2" s="187" t="s">
        <v>554</v>
      </c>
      <c r="K2" s="187" t="s">
        <v>555</v>
      </c>
      <c r="L2" s="268"/>
      <c r="M2" s="268"/>
      <c r="N2" s="268"/>
      <c r="O2" s="268"/>
      <c r="P2" s="268"/>
      <c r="Q2" s="697"/>
      <c r="R2" s="697"/>
    </row>
    <row r="3" spans="1:18" x14ac:dyDescent="0.25">
      <c r="A3" s="704" t="s">
        <v>556</v>
      </c>
      <c r="B3" s="702">
        <v>2</v>
      </c>
      <c r="C3" s="329" t="s">
        <v>557</v>
      </c>
      <c r="D3" s="360">
        <v>4</v>
      </c>
      <c r="E3" s="360">
        <v>3</v>
      </c>
      <c r="F3" s="360">
        <f t="shared" si="0"/>
        <v>7</v>
      </c>
      <c r="G3" s="360">
        <v>1.5</v>
      </c>
      <c r="H3" s="360">
        <f t="shared" si="1"/>
        <v>6</v>
      </c>
      <c r="I3" s="360">
        <f t="shared" si="2"/>
        <v>10.5</v>
      </c>
      <c r="J3" s="187" t="s">
        <v>558</v>
      </c>
      <c r="K3" s="187" t="s">
        <v>559</v>
      </c>
      <c r="L3" s="187" t="s">
        <v>560</v>
      </c>
      <c r="M3" s="188" t="s">
        <v>561</v>
      </c>
      <c r="N3" s="186" t="s">
        <v>561</v>
      </c>
      <c r="O3" s="186" t="s">
        <v>561</v>
      </c>
      <c r="P3" s="186" t="s">
        <v>561</v>
      </c>
      <c r="Q3" s="270"/>
      <c r="R3" s="697"/>
    </row>
    <row r="4" spans="1:18" x14ac:dyDescent="0.25">
      <c r="A4" s="704" t="s">
        <v>562</v>
      </c>
      <c r="B4" s="702">
        <v>3</v>
      </c>
      <c r="C4" s="329" t="s">
        <v>562</v>
      </c>
      <c r="D4" s="360">
        <v>3</v>
      </c>
      <c r="E4" s="360">
        <v>3</v>
      </c>
      <c r="F4" s="360">
        <f t="shared" si="0"/>
        <v>6</v>
      </c>
      <c r="G4" s="360">
        <v>1.5</v>
      </c>
      <c r="H4" s="360">
        <f t="shared" si="1"/>
        <v>4.5</v>
      </c>
      <c r="I4" s="360">
        <f t="shared" si="2"/>
        <v>9</v>
      </c>
      <c r="J4" s="187" t="s">
        <v>563</v>
      </c>
      <c r="K4" s="187" t="s">
        <v>564</v>
      </c>
      <c r="L4" s="188" t="s">
        <v>565</v>
      </c>
      <c r="M4" s="186" t="s">
        <v>565</v>
      </c>
      <c r="N4" s="186" t="s">
        <v>565</v>
      </c>
      <c r="O4" s="186" t="s">
        <v>565</v>
      </c>
      <c r="P4" s="697"/>
      <c r="Q4" s="270"/>
      <c r="R4" s="697"/>
    </row>
    <row r="5" spans="1:18" x14ac:dyDescent="0.25">
      <c r="A5" s="704" t="s">
        <v>566</v>
      </c>
      <c r="B5" s="702">
        <v>4</v>
      </c>
      <c r="C5" s="329" t="s">
        <v>566</v>
      </c>
      <c r="D5" s="360">
        <v>4</v>
      </c>
      <c r="E5" s="360">
        <v>3</v>
      </c>
      <c r="F5" s="360">
        <f t="shared" si="0"/>
        <v>7</v>
      </c>
      <c r="G5" s="360">
        <v>1</v>
      </c>
      <c r="H5" s="360">
        <f t="shared" si="1"/>
        <v>4</v>
      </c>
      <c r="I5" s="360">
        <f t="shared" si="2"/>
        <v>7</v>
      </c>
      <c r="J5" s="187" t="s">
        <v>567</v>
      </c>
      <c r="K5" s="187" t="s">
        <v>568</v>
      </c>
      <c r="L5" s="187" t="s">
        <v>569</v>
      </c>
      <c r="M5" s="188" t="s">
        <v>570</v>
      </c>
      <c r="N5" s="186" t="s">
        <v>570</v>
      </c>
      <c r="O5" s="186" t="s">
        <v>570</v>
      </c>
      <c r="P5" s="186" t="s">
        <v>570</v>
      </c>
      <c r="Q5" s="270"/>
      <c r="R5" s="697"/>
    </row>
    <row r="6" spans="1:18" x14ac:dyDescent="0.25">
      <c r="A6" s="361" t="s">
        <v>571</v>
      </c>
      <c r="B6" s="702">
        <v>5</v>
      </c>
      <c r="C6" s="329" t="s">
        <v>572</v>
      </c>
      <c r="D6" s="360">
        <v>4</v>
      </c>
      <c r="E6" s="360">
        <v>3</v>
      </c>
      <c r="F6" s="360">
        <f t="shared" si="0"/>
        <v>7</v>
      </c>
      <c r="G6" s="360">
        <v>1</v>
      </c>
      <c r="H6" s="360">
        <f t="shared" si="1"/>
        <v>4</v>
      </c>
      <c r="I6" s="360">
        <f t="shared" si="2"/>
        <v>7</v>
      </c>
      <c r="J6" s="187" t="s">
        <v>573</v>
      </c>
      <c r="K6" s="187" t="s">
        <v>574</v>
      </c>
      <c r="L6" s="187" t="s">
        <v>575</v>
      </c>
      <c r="M6" s="188" t="s">
        <v>576</v>
      </c>
      <c r="N6" s="186" t="s">
        <v>576</v>
      </c>
      <c r="O6" s="186" t="s">
        <v>576</v>
      </c>
      <c r="P6" s="186" t="s">
        <v>576</v>
      </c>
      <c r="Q6" s="270"/>
      <c r="R6" s="697"/>
    </row>
    <row r="7" spans="1:18" x14ac:dyDescent="0.25">
      <c r="A7" s="704" t="s">
        <v>577</v>
      </c>
      <c r="B7" s="702">
        <v>6</v>
      </c>
      <c r="C7" s="329" t="s">
        <v>577</v>
      </c>
      <c r="D7" s="360">
        <v>1</v>
      </c>
      <c r="E7" s="360">
        <v>0</v>
      </c>
      <c r="F7" s="360">
        <f t="shared" si="0"/>
        <v>1</v>
      </c>
      <c r="G7" s="360">
        <v>1</v>
      </c>
      <c r="H7" s="360">
        <f t="shared" si="1"/>
        <v>1</v>
      </c>
      <c r="I7" s="360">
        <f t="shared" si="2"/>
        <v>1</v>
      </c>
      <c r="J7" s="187" t="s">
        <v>578</v>
      </c>
      <c r="K7" s="196"/>
      <c r="L7" s="697"/>
      <c r="M7" s="697"/>
      <c r="N7" s="270"/>
      <c r="O7" s="270"/>
      <c r="P7" s="270"/>
      <c r="Q7" s="270"/>
      <c r="R7" s="697"/>
    </row>
    <row r="8" spans="1:18" x14ac:dyDescent="0.25">
      <c r="A8" s="703" t="s">
        <v>579</v>
      </c>
      <c r="B8" s="702">
        <v>7</v>
      </c>
      <c r="C8" s="329" t="s">
        <v>580</v>
      </c>
      <c r="D8" s="360">
        <v>2</v>
      </c>
      <c r="E8" s="360">
        <v>0</v>
      </c>
      <c r="F8" s="360">
        <f t="shared" si="0"/>
        <v>2</v>
      </c>
      <c r="G8" s="360">
        <v>1</v>
      </c>
      <c r="H8" s="360">
        <f t="shared" si="1"/>
        <v>2</v>
      </c>
      <c r="I8" s="360">
        <f t="shared" si="2"/>
        <v>2</v>
      </c>
      <c r="J8" s="187" t="s">
        <v>581</v>
      </c>
      <c r="K8" s="188" t="s">
        <v>582</v>
      </c>
      <c r="L8" s="697"/>
      <c r="M8" s="697"/>
      <c r="N8" s="697"/>
      <c r="O8" s="697"/>
      <c r="P8" s="270"/>
      <c r="Q8" s="270"/>
      <c r="R8" s="697"/>
    </row>
    <row r="9" spans="1:18" x14ac:dyDescent="0.25">
      <c r="A9" s="703" t="s">
        <v>347</v>
      </c>
      <c r="B9" s="702">
        <v>8</v>
      </c>
      <c r="C9" s="194" t="s">
        <v>583</v>
      </c>
      <c r="D9" s="360">
        <v>2</v>
      </c>
      <c r="E9" s="360">
        <v>0</v>
      </c>
      <c r="F9" s="360">
        <f t="shared" si="0"/>
        <v>2</v>
      </c>
      <c r="G9" s="360">
        <v>1.5</v>
      </c>
      <c r="H9" s="360">
        <f t="shared" si="1"/>
        <v>3</v>
      </c>
      <c r="I9" s="360">
        <f t="shared" si="2"/>
        <v>3</v>
      </c>
      <c r="J9" s="187" t="s">
        <v>584</v>
      </c>
      <c r="K9" s="187" t="s">
        <v>585</v>
      </c>
      <c r="L9" s="697"/>
      <c r="M9" s="697"/>
      <c r="N9" s="697"/>
      <c r="O9" s="697"/>
      <c r="P9" s="270"/>
      <c r="Q9" s="270"/>
      <c r="R9" s="697"/>
    </row>
    <row r="10" spans="1:18" x14ac:dyDescent="0.25">
      <c r="A10" s="843" t="s">
        <v>586</v>
      </c>
      <c r="B10" s="839">
        <v>9</v>
      </c>
      <c r="C10" s="194" t="s">
        <v>580</v>
      </c>
      <c r="D10" s="360">
        <v>2</v>
      </c>
      <c r="E10" s="360">
        <v>0</v>
      </c>
      <c r="F10" s="360">
        <f t="shared" si="0"/>
        <v>2</v>
      </c>
      <c r="G10" s="360">
        <v>1</v>
      </c>
      <c r="H10" s="360">
        <f t="shared" si="1"/>
        <v>2</v>
      </c>
      <c r="I10" s="360">
        <f t="shared" si="2"/>
        <v>2</v>
      </c>
      <c r="J10" s="187" t="s">
        <v>587</v>
      </c>
      <c r="K10" s="187" t="s">
        <v>588</v>
      </c>
      <c r="L10" s="697"/>
      <c r="M10" s="697"/>
      <c r="N10" s="697"/>
      <c r="O10" s="270"/>
      <c r="P10" s="270"/>
      <c r="Q10" s="270"/>
      <c r="R10" s="697"/>
    </row>
    <row r="11" spans="1:18" x14ac:dyDescent="0.25">
      <c r="A11" s="843"/>
      <c r="B11" s="839"/>
      <c r="C11" s="194" t="s">
        <v>583</v>
      </c>
      <c r="D11" s="360">
        <v>2</v>
      </c>
      <c r="E11" s="360">
        <v>0</v>
      </c>
      <c r="F11" s="360">
        <f t="shared" si="0"/>
        <v>2</v>
      </c>
      <c r="G11" s="360">
        <v>1</v>
      </c>
      <c r="H11" s="360">
        <f t="shared" si="1"/>
        <v>2</v>
      </c>
      <c r="I11" s="360">
        <f t="shared" si="2"/>
        <v>2</v>
      </c>
      <c r="J11" s="183" t="s">
        <v>589</v>
      </c>
      <c r="K11" s="183" t="s">
        <v>590</v>
      </c>
      <c r="L11" s="697"/>
      <c r="M11" s="697"/>
      <c r="N11" s="697"/>
      <c r="O11" s="270"/>
      <c r="P11" s="270"/>
      <c r="Q11" s="270"/>
      <c r="R11" s="697"/>
    </row>
    <row r="12" spans="1:18" x14ac:dyDescent="0.25">
      <c r="A12" s="845" t="s">
        <v>509</v>
      </c>
      <c r="B12" s="839">
        <v>11</v>
      </c>
      <c r="C12" s="358" t="s">
        <v>591</v>
      </c>
      <c r="D12" s="700">
        <v>25</v>
      </c>
      <c r="E12" s="700">
        <v>0</v>
      </c>
      <c r="F12" s="700">
        <f t="shared" si="0"/>
        <v>25</v>
      </c>
      <c r="G12" s="700">
        <v>1</v>
      </c>
      <c r="H12" s="700">
        <f t="shared" si="1"/>
        <v>25</v>
      </c>
      <c r="I12" s="700">
        <f t="shared" si="2"/>
        <v>25</v>
      </c>
      <c r="J12" s="836" t="s">
        <v>592</v>
      </c>
      <c r="K12" s="837"/>
      <c r="L12" s="837"/>
      <c r="M12" s="837"/>
      <c r="N12" s="837"/>
      <c r="O12" s="837"/>
      <c r="P12" s="837"/>
      <c r="Q12" s="837"/>
      <c r="R12" s="697"/>
    </row>
    <row r="13" spans="1:18" x14ac:dyDescent="0.25">
      <c r="A13" s="850"/>
      <c r="B13" s="839"/>
      <c r="C13" s="358" t="s">
        <v>593</v>
      </c>
      <c r="D13" s="700">
        <v>20</v>
      </c>
      <c r="E13" s="700">
        <v>0</v>
      </c>
      <c r="F13" s="700">
        <f t="shared" si="0"/>
        <v>20</v>
      </c>
      <c r="G13" s="700">
        <v>1</v>
      </c>
      <c r="H13" s="700">
        <f t="shared" si="1"/>
        <v>20</v>
      </c>
      <c r="I13" s="700">
        <f t="shared" si="2"/>
        <v>20</v>
      </c>
      <c r="J13" s="836" t="s">
        <v>594</v>
      </c>
      <c r="K13" s="837"/>
      <c r="L13" s="837"/>
      <c r="M13" s="837"/>
      <c r="N13" s="837"/>
      <c r="O13" s="837"/>
      <c r="P13" s="837"/>
      <c r="Q13" s="838"/>
      <c r="R13" s="697"/>
    </row>
    <row r="14" spans="1:18" x14ac:dyDescent="0.25">
      <c r="A14" s="850"/>
      <c r="B14" s="839"/>
      <c r="C14" s="358" t="s">
        <v>595</v>
      </c>
      <c r="D14" s="369">
        <v>4</v>
      </c>
      <c r="E14" s="369">
        <v>0</v>
      </c>
      <c r="F14" s="369">
        <f t="shared" si="0"/>
        <v>4</v>
      </c>
      <c r="G14" s="369">
        <v>1</v>
      </c>
      <c r="H14" s="369">
        <f t="shared" si="1"/>
        <v>4</v>
      </c>
      <c r="I14" s="369">
        <f t="shared" si="2"/>
        <v>4</v>
      </c>
      <c r="J14" s="197" t="s">
        <v>596</v>
      </c>
      <c r="K14" s="197" t="s">
        <v>597</v>
      </c>
      <c r="L14" s="197" t="s">
        <v>598</v>
      </c>
      <c r="M14" s="198" t="s">
        <v>599</v>
      </c>
      <c r="N14" s="268"/>
      <c r="O14" s="268"/>
      <c r="P14" s="267"/>
      <c r="Q14" s="267"/>
      <c r="R14" s="267"/>
    </row>
    <row r="15" spans="1:18" x14ac:dyDescent="0.25">
      <c r="A15" s="850"/>
      <c r="B15" s="839"/>
      <c r="C15" s="358" t="s">
        <v>600</v>
      </c>
      <c r="D15" s="700">
        <v>15</v>
      </c>
      <c r="E15" s="700">
        <v>0</v>
      </c>
      <c r="F15" s="700">
        <f t="shared" si="0"/>
        <v>15</v>
      </c>
      <c r="G15" s="700">
        <v>1</v>
      </c>
      <c r="H15" s="700">
        <f t="shared" si="1"/>
        <v>15</v>
      </c>
      <c r="I15" s="700">
        <f t="shared" si="2"/>
        <v>15</v>
      </c>
      <c r="J15" s="836" t="s">
        <v>601</v>
      </c>
      <c r="K15" s="837"/>
      <c r="L15" s="837"/>
      <c r="M15" s="837"/>
      <c r="N15" s="837"/>
      <c r="O15" s="837"/>
      <c r="P15" s="837"/>
      <c r="Q15" s="838"/>
      <c r="R15" s="697"/>
    </row>
    <row r="16" spans="1:18" ht="15.75" thickBot="1" x14ac:dyDescent="0.3">
      <c r="A16" s="850"/>
      <c r="B16" s="839"/>
      <c r="C16" s="309" t="s">
        <v>542</v>
      </c>
      <c r="D16" s="358">
        <v>4</v>
      </c>
      <c r="E16" s="358">
        <v>0</v>
      </c>
      <c r="F16" s="358">
        <f t="shared" si="0"/>
        <v>4</v>
      </c>
      <c r="G16" s="358">
        <v>1</v>
      </c>
      <c r="H16" s="358">
        <f t="shared" si="1"/>
        <v>4</v>
      </c>
      <c r="I16" s="358">
        <f t="shared" si="2"/>
        <v>4</v>
      </c>
      <c r="J16" s="187" t="s">
        <v>602</v>
      </c>
      <c r="K16" s="187" t="s">
        <v>603</v>
      </c>
      <c r="L16" s="187" t="s">
        <v>604</v>
      </c>
      <c r="M16" s="187" t="s">
        <v>605</v>
      </c>
      <c r="N16" s="697"/>
      <c r="O16" s="697"/>
      <c r="P16" s="697"/>
      <c r="Q16" s="697"/>
      <c r="R16" s="697"/>
    </row>
    <row r="17" spans="1:18" ht="15.75" thickBot="1" x14ac:dyDescent="0.3">
      <c r="A17" s="269" t="s">
        <v>606</v>
      </c>
      <c r="B17" s="702">
        <v>12</v>
      </c>
      <c r="C17" s="194" t="s">
        <v>606</v>
      </c>
      <c r="D17" s="194">
        <v>0</v>
      </c>
      <c r="E17" s="194">
        <v>0</v>
      </c>
      <c r="F17" s="194">
        <f t="shared" si="0"/>
        <v>0</v>
      </c>
      <c r="G17" s="194">
        <v>1</v>
      </c>
      <c r="H17" s="194">
        <f t="shared" si="1"/>
        <v>0</v>
      </c>
      <c r="I17" s="194">
        <f t="shared" si="2"/>
        <v>0</v>
      </c>
      <c r="J17" s="271" t="s">
        <v>607</v>
      </c>
      <c r="K17" s="192"/>
      <c r="L17" s="267"/>
      <c r="M17" s="267"/>
      <c r="N17" s="824" t="s">
        <v>608</v>
      </c>
      <c r="O17" s="825"/>
      <c r="P17" s="825"/>
      <c r="Q17" s="826"/>
      <c r="R17" s="697"/>
    </row>
    <row r="18" spans="1:18" x14ac:dyDescent="0.25">
      <c r="A18" s="81"/>
      <c r="B18" s="374"/>
      <c r="C18" s="314" t="s">
        <v>609</v>
      </c>
      <c r="D18" s="313">
        <f>SUM(D3:D11)</f>
        <v>24</v>
      </c>
      <c r="E18" s="313">
        <f>SUM(E3:E11)</f>
        <v>12</v>
      </c>
      <c r="F18" s="313">
        <f>SUM(F3:F11)</f>
        <v>36</v>
      </c>
      <c r="G18" s="350"/>
      <c r="H18" s="312">
        <f>SUM(H3:H11)</f>
        <v>28.5</v>
      </c>
      <c r="I18" s="311">
        <f>SUM(I3:I11)</f>
        <v>43.5</v>
      </c>
      <c r="J18" s="697"/>
      <c r="K18" s="697"/>
      <c r="L18" s="697"/>
      <c r="M18" s="697"/>
      <c r="N18" s="339" t="s">
        <v>610</v>
      </c>
      <c r="O18" s="338" t="s">
        <v>611</v>
      </c>
      <c r="P18" s="338"/>
      <c r="Q18" s="337"/>
      <c r="R18" s="697"/>
    </row>
    <row r="19" spans="1:18" x14ac:dyDescent="0.25">
      <c r="A19" s="81"/>
      <c r="B19" s="374"/>
      <c r="C19" s="310" t="s">
        <v>612</v>
      </c>
      <c r="D19" s="309">
        <f>SUM(D12:D17)</f>
        <v>68</v>
      </c>
      <c r="E19" s="309">
        <f>SUM(E12:E17)</f>
        <v>0</v>
      </c>
      <c r="F19" s="309">
        <f>SUM(F12:F17)</f>
        <v>68</v>
      </c>
      <c r="G19" s="348"/>
      <c r="H19" s="308">
        <f>SUM(H12:H17)</f>
        <v>68</v>
      </c>
      <c r="I19" s="307">
        <f>SUM(I12:I17)</f>
        <v>68</v>
      </c>
      <c r="J19" s="697"/>
      <c r="K19" s="697"/>
      <c r="L19" s="697"/>
      <c r="M19" s="697"/>
      <c r="N19" s="331" t="s">
        <v>613</v>
      </c>
      <c r="O19" s="321" t="s">
        <v>614</v>
      </c>
      <c r="P19" s="321"/>
      <c r="Q19" s="320"/>
      <c r="R19" s="697"/>
    </row>
    <row r="20" spans="1:18" ht="15.75" thickBot="1" x14ac:dyDescent="0.3">
      <c r="A20" s="199"/>
      <c r="B20" s="349"/>
      <c r="C20" s="298" t="s">
        <v>615</v>
      </c>
      <c r="D20" s="297">
        <f>(SUM(D18:D19))</f>
        <v>92</v>
      </c>
      <c r="E20" s="297">
        <f>(SUM(E18:E19))</f>
        <v>12</v>
      </c>
      <c r="F20" s="297">
        <f>(SUM(F18:F19))</f>
        <v>104</v>
      </c>
      <c r="G20" s="325"/>
      <c r="H20" s="296">
        <f>SUM(H18:H19)</f>
        <v>96.5</v>
      </c>
      <c r="I20" s="295">
        <f>SUM(I18:I19)</f>
        <v>111.5</v>
      </c>
      <c r="J20" s="697"/>
      <c r="K20" s="697"/>
      <c r="L20" s="697"/>
      <c r="M20" s="697"/>
      <c r="N20" s="330" t="s">
        <v>616</v>
      </c>
      <c r="O20" s="318" t="s">
        <v>617</v>
      </c>
      <c r="P20" s="318"/>
      <c r="Q20" s="317"/>
      <c r="R20" s="697"/>
    </row>
    <row r="21" spans="1:18" x14ac:dyDescent="0.25">
      <c r="A21" s="697"/>
      <c r="B21" s="697"/>
      <c r="C21" s="697"/>
      <c r="D21" s="697"/>
      <c r="E21" s="697"/>
      <c r="F21" s="697"/>
      <c r="G21" s="697"/>
      <c r="H21" s="697"/>
      <c r="I21" s="697"/>
      <c r="J21" s="697"/>
      <c r="K21" s="697"/>
      <c r="L21" s="697"/>
      <c r="M21" s="697"/>
      <c r="N21" s="268"/>
      <c r="O21" s="321"/>
      <c r="P21" s="321"/>
      <c r="Q21" s="336"/>
      <c r="R21" s="697"/>
    </row>
    <row r="22" spans="1:18" ht="27" x14ac:dyDescent="0.3">
      <c r="A22" s="851" t="s">
        <v>618</v>
      </c>
      <c r="B22" s="851"/>
      <c r="C22" s="851"/>
      <c r="D22" s="316" t="s">
        <v>546</v>
      </c>
      <c r="E22" s="316" t="s">
        <v>547</v>
      </c>
      <c r="F22" s="316" t="s">
        <v>548</v>
      </c>
      <c r="G22" s="316" t="s">
        <v>549</v>
      </c>
      <c r="H22" s="316" t="s">
        <v>550</v>
      </c>
      <c r="I22" s="316" t="s">
        <v>551</v>
      </c>
      <c r="J22" s="697"/>
      <c r="K22" s="697"/>
      <c r="L22" s="697"/>
      <c r="M22" s="697"/>
      <c r="N22" s="697"/>
      <c r="O22" s="697"/>
      <c r="P22" s="697"/>
      <c r="Q22" s="697"/>
      <c r="R22" s="697"/>
    </row>
    <row r="23" spans="1:18" x14ac:dyDescent="0.25">
      <c r="A23" s="846" t="s">
        <v>552</v>
      </c>
      <c r="B23" s="834">
        <v>1</v>
      </c>
      <c r="C23" s="329" t="s">
        <v>619</v>
      </c>
      <c r="D23" s="362">
        <v>3</v>
      </c>
      <c r="E23" s="362">
        <v>0</v>
      </c>
      <c r="F23" s="362">
        <f t="shared" ref="F23:F40" si="3">D23+E23</f>
        <v>3</v>
      </c>
      <c r="G23" s="353">
        <v>1</v>
      </c>
      <c r="H23" s="353">
        <f t="shared" ref="H23:H40" si="4">G23*D23</f>
        <v>3</v>
      </c>
      <c r="I23" s="353">
        <f t="shared" ref="I23:I40" si="5">F23*G23</f>
        <v>3</v>
      </c>
      <c r="J23" s="183" t="s">
        <v>620</v>
      </c>
      <c r="K23" s="183" t="s">
        <v>621</v>
      </c>
      <c r="L23" s="184" t="s">
        <v>622</v>
      </c>
      <c r="M23" s="270"/>
      <c r="N23" s="270"/>
      <c r="O23" s="270"/>
      <c r="P23" s="270"/>
      <c r="Q23" s="270"/>
      <c r="R23" s="270"/>
    </row>
    <row r="24" spans="1:18" x14ac:dyDescent="0.25">
      <c r="A24" s="847"/>
      <c r="B24" s="835"/>
      <c r="C24" s="329" t="s">
        <v>623</v>
      </c>
      <c r="D24" s="362">
        <v>5</v>
      </c>
      <c r="E24" s="362">
        <v>4</v>
      </c>
      <c r="F24" s="362">
        <f t="shared" si="3"/>
        <v>9</v>
      </c>
      <c r="G24" s="353">
        <v>1</v>
      </c>
      <c r="H24" s="353">
        <f t="shared" si="4"/>
        <v>5</v>
      </c>
      <c r="I24" s="353">
        <f t="shared" si="5"/>
        <v>9</v>
      </c>
      <c r="J24" s="183" t="s">
        <v>624</v>
      </c>
      <c r="K24" s="183" t="s">
        <v>625</v>
      </c>
      <c r="L24" s="183" t="s">
        <v>626</v>
      </c>
      <c r="M24" s="183" t="s">
        <v>627</v>
      </c>
      <c r="N24" s="184" t="s">
        <v>628</v>
      </c>
      <c r="O24" s="185" t="s">
        <v>628</v>
      </c>
      <c r="P24" s="185" t="s">
        <v>628</v>
      </c>
      <c r="Q24" s="185" t="s">
        <v>628</v>
      </c>
      <c r="R24" s="185" t="s">
        <v>628</v>
      </c>
    </row>
    <row r="25" spans="1:18" x14ac:dyDescent="0.25">
      <c r="A25" s="848"/>
      <c r="B25" s="842"/>
      <c r="C25" s="329" t="s">
        <v>629</v>
      </c>
      <c r="D25" s="360">
        <v>5</v>
      </c>
      <c r="E25" s="360">
        <v>4</v>
      </c>
      <c r="F25" s="360">
        <f t="shared" si="3"/>
        <v>9</v>
      </c>
      <c r="G25" s="359">
        <v>1</v>
      </c>
      <c r="H25" s="353">
        <f t="shared" si="4"/>
        <v>5</v>
      </c>
      <c r="I25" s="353">
        <f t="shared" si="5"/>
        <v>9</v>
      </c>
      <c r="J25" s="187" t="s">
        <v>630</v>
      </c>
      <c r="K25" s="187" t="s">
        <v>631</v>
      </c>
      <c r="L25" s="187" t="s">
        <v>632</v>
      </c>
      <c r="M25" s="187" t="s">
        <v>633</v>
      </c>
      <c r="N25" s="188" t="s">
        <v>634</v>
      </c>
      <c r="O25" s="186" t="s">
        <v>634</v>
      </c>
      <c r="P25" s="186" t="s">
        <v>634</v>
      </c>
      <c r="Q25" s="186" t="s">
        <v>634</v>
      </c>
      <c r="R25" s="186" t="s">
        <v>634</v>
      </c>
    </row>
    <row r="26" spans="1:18" x14ac:dyDescent="0.25">
      <c r="A26" s="704" t="s">
        <v>556</v>
      </c>
      <c r="B26" s="702">
        <v>2</v>
      </c>
      <c r="C26" s="329" t="s">
        <v>556</v>
      </c>
      <c r="D26" s="360">
        <v>5</v>
      </c>
      <c r="E26" s="360">
        <v>3</v>
      </c>
      <c r="F26" s="360">
        <f t="shared" si="3"/>
        <v>8</v>
      </c>
      <c r="G26" s="359">
        <v>1.5</v>
      </c>
      <c r="H26" s="353">
        <f t="shared" si="4"/>
        <v>7.5</v>
      </c>
      <c r="I26" s="353">
        <f t="shared" si="5"/>
        <v>12</v>
      </c>
      <c r="J26" s="187" t="s">
        <v>558</v>
      </c>
      <c r="K26" s="187" t="s">
        <v>559</v>
      </c>
      <c r="L26" s="187" t="s">
        <v>560</v>
      </c>
      <c r="M26" s="187" t="s">
        <v>635</v>
      </c>
      <c r="N26" s="188" t="s">
        <v>561</v>
      </c>
      <c r="O26" s="189" t="s">
        <v>561</v>
      </c>
      <c r="P26" s="189" t="s">
        <v>561</v>
      </c>
      <c r="Q26" s="189" t="s">
        <v>561</v>
      </c>
      <c r="R26" s="270"/>
    </row>
    <row r="27" spans="1:18" x14ac:dyDescent="0.25">
      <c r="A27" s="834" t="s">
        <v>562</v>
      </c>
      <c r="B27" s="834">
        <v>3</v>
      </c>
      <c r="C27" s="329" t="s">
        <v>636</v>
      </c>
      <c r="D27" s="360">
        <v>4</v>
      </c>
      <c r="E27" s="360">
        <v>3</v>
      </c>
      <c r="F27" s="360">
        <f t="shared" si="3"/>
        <v>7</v>
      </c>
      <c r="G27" s="359">
        <v>1.5</v>
      </c>
      <c r="H27" s="353">
        <f t="shared" si="4"/>
        <v>6</v>
      </c>
      <c r="I27" s="353">
        <f t="shared" si="5"/>
        <v>10.5</v>
      </c>
      <c r="J27" s="187" t="s">
        <v>563</v>
      </c>
      <c r="K27" s="187" t="s">
        <v>564</v>
      </c>
      <c r="L27" s="187" t="s">
        <v>637</v>
      </c>
      <c r="M27" s="188" t="s">
        <v>565</v>
      </c>
      <c r="N27" s="186" t="s">
        <v>565</v>
      </c>
      <c r="O27" s="186" t="s">
        <v>565</v>
      </c>
      <c r="P27" s="186" t="s">
        <v>565</v>
      </c>
      <c r="Q27" s="270"/>
      <c r="R27" s="270"/>
    </row>
    <row r="28" spans="1:18" x14ac:dyDescent="0.25">
      <c r="A28" s="842"/>
      <c r="B28" s="842"/>
      <c r="C28" s="329" t="s">
        <v>473</v>
      </c>
      <c r="D28" s="360">
        <v>2</v>
      </c>
      <c r="E28" s="360">
        <v>3</v>
      </c>
      <c r="F28" s="360">
        <f t="shared" si="3"/>
        <v>5</v>
      </c>
      <c r="G28" s="359">
        <v>1</v>
      </c>
      <c r="H28" s="353">
        <f t="shared" si="4"/>
        <v>2</v>
      </c>
      <c r="I28" s="353">
        <f t="shared" si="5"/>
        <v>5</v>
      </c>
      <c r="J28" s="187" t="s">
        <v>638</v>
      </c>
      <c r="K28" s="188" t="s">
        <v>639</v>
      </c>
      <c r="L28" s="186" t="s">
        <v>639</v>
      </c>
      <c r="M28" s="186" t="s">
        <v>639</v>
      </c>
      <c r="N28" s="186" t="s">
        <v>639</v>
      </c>
      <c r="O28" s="697"/>
      <c r="P28" s="270"/>
      <c r="Q28" s="270"/>
      <c r="R28" s="270"/>
    </row>
    <row r="29" spans="1:18" x14ac:dyDescent="0.25">
      <c r="A29" s="834" t="s">
        <v>566</v>
      </c>
      <c r="B29" s="834">
        <v>4</v>
      </c>
      <c r="C29" s="329" t="s">
        <v>640</v>
      </c>
      <c r="D29" s="360">
        <v>1</v>
      </c>
      <c r="E29" s="360">
        <v>0</v>
      </c>
      <c r="F29" s="360">
        <f t="shared" si="3"/>
        <v>1</v>
      </c>
      <c r="G29" s="359">
        <v>1</v>
      </c>
      <c r="H29" s="353">
        <f t="shared" si="4"/>
        <v>1</v>
      </c>
      <c r="I29" s="353">
        <f t="shared" si="5"/>
        <v>1</v>
      </c>
      <c r="J29" s="187" t="s">
        <v>567</v>
      </c>
      <c r="K29" s="697"/>
      <c r="L29" s="697"/>
      <c r="M29" s="697"/>
      <c r="N29" s="697"/>
      <c r="O29" s="697"/>
      <c r="P29" s="697"/>
      <c r="Q29" s="697"/>
      <c r="R29" s="270"/>
    </row>
    <row r="30" spans="1:18" x14ac:dyDescent="0.25">
      <c r="A30" s="835"/>
      <c r="B30" s="835"/>
      <c r="C30" s="329" t="s">
        <v>641</v>
      </c>
      <c r="D30" s="362">
        <v>3</v>
      </c>
      <c r="E30" s="362">
        <v>4</v>
      </c>
      <c r="F30" s="362">
        <f t="shared" si="3"/>
        <v>7</v>
      </c>
      <c r="G30" s="353">
        <v>1</v>
      </c>
      <c r="H30" s="353">
        <f t="shared" si="4"/>
        <v>3</v>
      </c>
      <c r="I30" s="353">
        <f t="shared" si="5"/>
        <v>7</v>
      </c>
      <c r="J30" s="183" t="s">
        <v>642</v>
      </c>
      <c r="K30" s="183" t="s">
        <v>643</v>
      </c>
      <c r="L30" s="188" t="s">
        <v>644</v>
      </c>
      <c r="M30" s="186" t="s">
        <v>644</v>
      </c>
      <c r="N30" s="186" t="s">
        <v>644</v>
      </c>
      <c r="O30" s="186" t="s">
        <v>644</v>
      </c>
      <c r="P30" s="186" t="s">
        <v>644</v>
      </c>
      <c r="Q30" s="697"/>
      <c r="R30" s="270"/>
    </row>
    <row r="31" spans="1:18" x14ac:dyDescent="0.25">
      <c r="A31" s="842"/>
      <c r="B31" s="842"/>
      <c r="C31" s="194" t="s">
        <v>645</v>
      </c>
      <c r="D31" s="360">
        <v>2</v>
      </c>
      <c r="E31" s="360">
        <v>0</v>
      </c>
      <c r="F31" s="360">
        <f t="shared" si="3"/>
        <v>2</v>
      </c>
      <c r="G31" s="359">
        <v>1</v>
      </c>
      <c r="H31" s="353">
        <f t="shared" si="4"/>
        <v>2</v>
      </c>
      <c r="I31" s="353">
        <f t="shared" si="5"/>
        <v>2</v>
      </c>
      <c r="J31" s="187" t="s">
        <v>646</v>
      </c>
      <c r="K31" s="187" t="s">
        <v>647</v>
      </c>
      <c r="L31" s="697"/>
      <c r="M31" s="697"/>
      <c r="N31" s="270"/>
      <c r="O31" s="270"/>
      <c r="P31" s="270"/>
      <c r="Q31" s="270"/>
      <c r="R31" s="270"/>
    </row>
    <row r="32" spans="1:18" x14ac:dyDescent="0.25">
      <c r="A32" s="840" t="s">
        <v>571</v>
      </c>
      <c r="B32" s="834">
        <v>5</v>
      </c>
      <c r="C32" s="329" t="s">
        <v>648</v>
      </c>
      <c r="D32" s="362">
        <v>3</v>
      </c>
      <c r="E32" s="362">
        <v>2</v>
      </c>
      <c r="F32" s="362">
        <f t="shared" si="3"/>
        <v>5</v>
      </c>
      <c r="G32" s="353">
        <v>1</v>
      </c>
      <c r="H32" s="353">
        <f t="shared" si="4"/>
        <v>3</v>
      </c>
      <c r="I32" s="353">
        <f t="shared" si="5"/>
        <v>5</v>
      </c>
      <c r="J32" s="183" t="s">
        <v>573</v>
      </c>
      <c r="K32" s="183" t="s">
        <v>574</v>
      </c>
      <c r="L32" s="184" t="s">
        <v>576</v>
      </c>
      <c r="M32" s="185" t="s">
        <v>576</v>
      </c>
      <c r="N32" s="185" t="s">
        <v>576</v>
      </c>
      <c r="O32" s="270"/>
      <c r="P32" s="270"/>
      <c r="Q32" s="270"/>
      <c r="R32" s="270"/>
    </row>
    <row r="33" spans="1:18" x14ac:dyDescent="0.25">
      <c r="A33" s="841"/>
      <c r="B33" s="842"/>
      <c r="C33" s="329" t="s">
        <v>580</v>
      </c>
      <c r="D33" s="360">
        <v>4</v>
      </c>
      <c r="E33" s="360">
        <v>2</v>
      </c>
      <c r="F33" s="360">
        <f t="shared" si="3"/>
        <v>6</v>
      </c>
      <c r="G33" s="359">
        <v>1</v>
      </c>
      <c r="H33" s="353">
        <f t="shared" si="4"/>
        <v>4</v>
      </c>
      <c r="I33" s="353">
        <f t="shared" si="5"/>
        <v>6</v>
      </c>
      <c r="J33" s="187" t="s">
        <v>649</v>
      </c>
      <c r="K33" s="187" t="s">
        <v>650</v>
      </c>
      <c r="L33" s="187" t="s">
        <v>651</v>
      </c>
      <c r="M33" s="188" t="s">
        <v>652</v>
      </c>
      <c r="N33" s="186" t="s">
        <v>652</v>
      </c>
      <c r="O33" s="186" t="s">
        <v>652</v>
      </c>
      <c r="P33" s="270"/>
      <c r="Q33" s="270"/>
      <c r="R33" s="270"/>
    </row>
    <row r="34" spans="1:18" x14ac:dyDescent="0.25">
      <c r="A34" s="704" t="s">
        <v>577</v>
      </c>
      <c r="B34" s="702">
        <v>6</v>
      </c>
      <c r="C34" s="329" t="s">
        <v>580</v>
      </c>
      <c r="D34" s="360">
        <v>2</v>
      </c>
      <c r="E34" s="360">
        <v>0</v>
      </c>
      <c r="F34" s="360">
        <f t="shared" si="3"/>
        <v>2</v>
      </c>
      <c r="G34" s="359">
        <v>1</v>
      </c>
      <c r="H34" s="353">
        <f t="shared" si="4"/>
        <v>2</v>
      </c>
      <c r="I34" s="353">
        <f t="shared" si="5"/>
        <v>2</v>
      </c>
      <c r="J34" s="187" t="s">
        <v>578</v>
      </c>
      <c r="K34" s="187" t="s">
        <v>653</v>
      </c>
      <c r="L34" s="697"/>
      <c r="M34" s="697"/>
      <c r="N34" s="270"/>
      <c r="O34" s="270"/>
      <c r="P34" s="270"/>
      <c r="Q34" s="270"/>
      <c r="R34" s="270"/>
    </row>
    <row r="35" spans="1:18" x14ac:dyDescent="0.25">
      <c r="A35" s="703" t="s">
        <v>579</v>
      </c>
      <c r="B35" s="702">
        <v>7</v>
      </c>
      <c r="C35" s="329" t="s">
        <v>580</v>
      </c>
      <c r="D35" s="360">
        <v>2</v>
      </c>
      <c r="E35" s="360">
        <v>0</v>
      </c>
      <c r="F35" s="360">
        <f t="shared" si="3"/>
        <v>2</v>
      </c>
      <c r="G35" s="359">
        <v>1</v>
      </c>
      <c r="H35" s="353">
        <f t="shared" si="4"/>
        <v>2</v>
      </c>
      <c r="I35" s="353">
        <f t="shared" si="5"/>
        <v>2</v>
      </c>
      <c r="J35" s="187" t="s">
        <v>581</v>
      </c>
      <c r="K35" s="188" t="s">
        <v>582</v>
      </c>
      <c r="L35" s="697"/>
      <c r="M35" s="697"/>
      <c r="N35" s="697"/>
      <c r="O35" s="270"/>
      <c r="P35" s="270"/>
      <c r="Q35" s="270"/>
      <c r="R35" s="270"/>
    </row>
    <row r="36" spans="1:18" x14ac:dyDescent="0.25">
      <c r="A36" s="703" t="s">
        <v>347</v>
      </c>
      <c r="B36" s="702">
        <v>8</v>
      </c>
      <c r="C36" s="194" t="s">
        <v>347</v>
      </c>
      <c r="D36" s="362">
        <v>1</v>
      </c>
      <c r="E36" s="362">
        <v>0</v>
      </c>
      <c r="F36" s="362">
        <f t="shared" si="3"/>
        <v>1</v>
      </c>
      <c r="G36" s="353">
        <v>1.5</v>
      </c>
      <c r="H36" s="353">
        <f t="shared" si="4"/>
        <v>1.5</v>
      </c>
      <c r="I36" s="353">
        <f t="shared" si="5"/>
        <v>1.5</v>
      </c>
      <c r="J36" s="183" t="s">
        <v>584</v>
      </c>
      <c r="K36" s="697"/>
      <c r="L36" s="697"/>
      <c r="M36" s="270"/>
      <c r="N36" s="270"/>
      <c r="O36" s="270"/>
      <c r="P36" s="270"/>
      <c r="Q36" s="270"/>
      <c r="R36" s="270"/>
    </row>
    <row r="37" spans="1:18" x14ac:dyDescent="0.25">
      <c r="A37" s="373" t="s">
        <v>586</v>
      </c>
      <c r="B37" s="702">
        <v>9</v>
      </c>
      <c r="C37" s="194" t="s">
        <v>580</v>
      </c>
      <c r="D37" s="360">
        <v>2</v>
      </c>
      <c r="E37" s="360">
        <v>0</v>
      </c>
      <c r="F37" s="360">
        <f t="shared" si="3"/>
        <v>2</v>
      </c>
      <c r="G37" s="359">
        <v>1</v>
      </c>
      <c r="H37" s="353">
        <f t="shared" si="4"/>
        <v>2</v>
      </c>
      <c r="I37" s="353">
        <f t="shared" si="5"/>
        <v>2</v>
      </c>
      <c r="J37" s="187" t="s">
        <v>587</v>
      </c>
      <c r="K37" s="187" t="s">
        <v>588</v>
      </c>
      <c r="L37" s="697"/>
      <c r="M37" s="697"/>
      <c r="N37" s="697"/>
      <c r="O37" s="697"/>
      <c r="P37" s="270"/>
      <c r="Q37" s="270"/>
      <c r="R37" s="270"/>
    </row>
    <row r="38" spans="1:18" x14ac:dyDescent="0.25">
      <c r="A38" s="834" t="s">
        <v>509</v>
      </c>
      <c r="B38" s="834">
        <v>11</v>
      </c>
      <c r="C38" s="358" t="s">
        <v>595</v>
      </c>
      <c r="D38" s="700">
        <v>2</v>
      </c>
      <c r="E38" s="700">
        <v>0</v>
      </c>
      <c r="F38" s="700">
        <f t="shared" si="3"/>
        <v>2</v>
      </c>
      <c r="G38" s="357">
        <v>1.5</v>
      </c>
      <c r="H38" s="357">
        <f t="shared" si="4"/>
        <v>3</v>
      </c>
      <c r="I38" s="357">
        <f t="shared" si="5"/>
        <v>3</v>
      </c>
      <c r="J38" s="183" t="s">
        <v>596</v>
      </c>
      <c r="K38" s="183" t="s">
        <v>597</v>
      </c>
      <c r="L38" s="270"/>
      <c r="M38" s="270"/>
      <c r="N38" s="270"/>
      <c r="O38" s="270"/>
      <c r="P38" s="270"/>
      <c r="Q38" s="270"/>
      <c r="R38" s="270"/>
    </row>
    <row r="39" spans="1:18" x14ac:dyDescent="0.25">
      <c r="A39" s="842"/>
      <c r="B39" s="842"/>
      <c r="C39" s="358" t="s">
        <v>600</v>
      </c>
      <c r="D39" s="358">
        <v>10</v>
      </c>
      <c r="E39" s="358">
        <v>0</v>
      </c>
      <c r="F39" s="700">
        <f t="shared" si="3"/>
        <v>10</v>
      </c>
      <c r="G39" s="357">
        <v>1</v>
      </c>
      <c r="H39" s="357">
        <f t="shared" si="4"/>
        <v>10</v>
      </c>
      <c r="I39" s="357">
        <f t="shared" si="5"/>
        <v>10</v>
      </c>
      <c r="J39" s="836" t="s">
        <v>654</v>
      </c>
      <c r="K39" s="837"/>
      <c r="L39" s="837"/>
      <c r="M39" s="837"/>
      <c r="N39" s="837"/>
      <c r="O39" s="837"/>
      <c r="P39" s="837"/>
      <c r="Q39" s="838"/>
      <c r="R39" s="697"/>
    </row>
    <row r="40" spans="1:18" ht="15.75" thickBot="1" x14ac:dyDescent="0.3">
      <c r="A40" s="703" t="s">
        <v>606</v>
      </c>
      <c r="B40" s="702">
        <v>12</v>
      </c>
      <c r="C40" s="354" t="s">
        <v>606</v>
      </c>
      <c r="D40" s="372">
        <v>0</v>
      </c>
      <c r="E40" s="372">
        <v>0</v>
      </c>
      <c r="F40" s="362">
        <f t="shared" si="3"/>
        <v>0</v>
      </c>
      <c r="G40" s="371">
        <v>1</v>
      </c>
      <c r="H40" s="371">
        <f t="shared" si="4"/>
        <v>0</v>
      </c>
      <c r="I40" s="371">
        <f t="shared" si="5"/>
        <v>0</v>
      </c>
      <c r="J40" s="190" t="s">
        <v>607</v>
      </c>
      <c r="K40" s="267"/>
      <c r="L40" s="267"/>
      <c r="M40" s="267"/>
      <c r="N40" s="267"/>
      <c r="O40" s="267"/>
      <c r="P40" s="267"/>
      <c r="Q40" s="267"/>
      <c r="R40" s="267"/>
    </row>
    <row r="41" spans="1:18" ht="15.75" thickBot="1" x14ac:dyDescent="0.3">
      <c r="A41" s="370"/>
      <c r="B41" s="370"/>
      <c r="C41" s="314" t="s">
        <v>609</v>
      </c>
      <c r="D41" s="313">
        <f>SUM(D23:D37)</f>
        <v>44</v>
      </c>
      <c r="E41" s="313">
        <f>SUM(E23:E37)</f>
        <v>25</v>
      </c>
      <c r="F41" s="313">
        <f>SUM(F23:F37)</f>
        <v>69</v>
      </c>
      <c r="G41" s="350"/>
      <c r="H41" s="312">
        <f>SUM(H23:H37)</f>
        <v>49</v>
      </c>
      <c r="I41" s="311">
        <f>SUM(I23:I37)</f>
        <v>77</v>
      </c>
      <c r="J41" s="697"/>
      <c r="K41" s="697"/>
      <c r="L41" s="697"/>
      <c r="M41" s="697"/>
      <c r="N41" s="824" t="s">
        <v>608</v>
      </c>
      <c r="O41" s="825"/>
      <c r="P41" s="825"/>
      <c r="Q41" s="826"/>
      <c r="R41" s="697"/>
    </row>
    <row r="42" spans="1:18" x14ac:dyDescent="0.25">
      <c r="A42" s="370"/>
      <c r="B42" s="370"/>
      <c r="C42" s="310" t="s">
        <v>612</v>
      </c>
      <c r="D42" s="309">
        <f>SUM(D38:D40)</f>
        <v>12</v>
      </c>
      <c r="E42" s="309">
        <f>SUM(E38:E40)</f>
        <v>0</v>
      </c>
      <c r="F42" s="309">
        <f>SUM(F38:F40)</f>
        <v>12</v>
      </c>
      <c r="G42" s="348"/>
      <c r="H42" s="308">
        <f>SUM(H38:H40)</f>
        <v>13</v>
      </c>
      <c r="I42" s="307">
        <f>SUM(I38:I40)</f>
        <v>13</v>
      </c>
      <c r="J42" s="697"/>
      <c r="K42" s="697"/>
      <c r="L42" s="697"/>
      <c r="M42" s="697"/>
      <c r="N42" s="339" t="s">
        <v>610</v>
      </c>
      <c r="O42" s="338" t="s">
        <v>611</v>
      </c>
      <c r="P42" s="338"/>
      <c r="Q42" s="337"/>
      <c r="R42" s="697"/>
    </row>
    <row r="43" spans="1:18" ht="15.75" thickBot="1" x14ac:dyDescent="0.3">
      <c r="A43" s="697"/>
      <c r="B43" s="697"/>
      <c r="C43" s="298" t="s">
        <v>615</v>
      </c>
      <c r="D43" s="297">
        <f>(SUM(D41:D42))</f>
        <v>56</v>
      </c>
      <c r="E43" s="297">
        <f>(SUM(E41:E42))</f>
        <v>25</v>
      </c>
      <c r="F43" s="297">
        <f>(SUM(F41:F42))</f>
        <v>81</v>
      </c>
      <c r="G43" s="325"/>
      <c r="H43" s="296">
        <f>SUM(H41:H42)</f>
        <v>62</v>
      </c>
      <c r="I43" s="295">
        <f>SUM(I41:I42)</f>
        <v>90</v>
      </c>
      <c r="J43" s="697"/>
      <c r="K43" s="697"/>
      <c r="L43" s="697"/>
      <c r="M43" s="697"/>
      <c r="N43" s="331" t="s">
        <v>613</v>
      </c>
      <c r="O43" s="321" t="s">
        <v>614</v>
      </c>
      <c r="P43" s="321"/>
      <c r="Q43" s="320"/>
      <c r="R43" s="697"/>
    </row>
    <row r="44" spans="1:18" ht="15.75" thickBot="1" x14ac:dyDescent="0.3">
      <c r="A44" s="697"/>
      <c r="B44" s="697"/>
      <c r="C44" s="697"/>
      <c r="D44" s="697"/>
      <c r="E44" s="697"/>
      <c r="F44" s="697"/>
      <c r="G44" s="697"/>
      <c r="H44" s="697"/>
      <c r="I44" s="697"/>
      <c r="J44" s="697"/>
      <c r="K44" s="697"/>
      <c r="L44" s="697"/>
      <c r="M44" s="697"/>
      <c r="N44" s="330" t="s">
        <v>616</v>
      </c>
      <c r="O44" s="318" t="s">
        <v>617</v>
      </c>
      <c r="P44" s="318"/>
      <c r="Q44" s="317"/>
      <c r="R44" s="697"/>
    </row>
    <row r="45" spans="1:18" x14ac:dyDescent="0.25">
      <c r="A45" s="697"/>
      <c r="B45" s="697"/>
      <c r="C45" s="697"/>
      <c r="D45" s="697"/>
      <c r="E45" s="697"/>
      <c r="F45" s="697"/>
      <c r="G45" s="697"/>
      <c r="H45" s="697"/>
      <c r="I45" s="697"/>
      <c r="J45" s="697"/>
      <c r="K45" s="697"/>
      <c r="L45" s="697"/>
      <c r="M45" s="697"/>
      <c r="N45" s="268"/>
      <c r="O45" s="321"/>
      <c r="P45" s="321"/>
      <c r="Q45" s="336"/>
      <c r="R45" s="697"/>
    </row>
    <row r="46" spans="1:18" ht="27" x14ac:dyDescent="0.3">
      <c r="A46" s="833" t="s">
        <v>655</v>
      </c>
      <c r="B46" s="833"/>
      <c r="C46" s="833"/>
      <c r="D46" s="316" t="s">
        <v>546</v>
      </c>
      <c r="E46" s="316" t="s">
        <v>547</v>
      </c>
      <c r="F46" s="316" t="s">
        <v>548</v>
      </c>
      <c r="G46" s="316" t="s">
        <v>549</v>
      </c>
      <c r="H46" s="316" t="s">
        <v>550</v>
      </c>
      <c r="I46" s="316" t="s">
        <v>551</v>
      </c>
      <c r="J46" s="697"/>
      <c r="K46" s="697"/>
      <c r="L46" s="697"/>
      <c r="M46" s="697"/>
      <c r="N46" s="697"/>
      <c r="O46" s="697"/>
      <c r="P46" s="697"/>
      <c r="Q46" s="697"/>
      <c r="R46" s="697"/>
    </row>
    <row r="47" spans="1:18" x14ac:dyDescent="0.25">
      <c r="A47" s="704" t="s">
        <v>556</v>
      </c>
      <c r="B47" s="702">
        <v>2</v>
      </c>
      <c r="C47" s="329" t="s">
        <v>556</v>
      </c>
      <c r="D47" s="194">
        <v>2</v>
      </c>
      <c r="E47" s="194">
        <v>0</v>
      </c>
      <c r="F47" s="194">
        <f t="shared" ref="F47:F63" si="6">D47+E47</f>
        <v>2</v>
      </c>
      <c r="G47" s="356">
        <v>1.5</v>
      </c>
      <c r="H47" s="356">
        <f t="shared" ref="H47:H63" si="7">G47*D47</f>
        <v>3</v>
      </c>
      <c r="I47" s="356">
        <f t="shared" ref="I47:I63" si="8">G47*F47</f>
        <v>3</v>
      </c>
      <c r="J47" s="187" t="s">
        <v>558</v>
      </c>
      <c r="K47" s="188" t="s">
        <v>561</v>
      </c>
      <c r="L47" s="697"/>
      <c r="M47" s="697"/>
      <c r="N47" s="697"/>
      <c r="O47" s="697"/>
      <c r="P47" s="697"/>
      <c r="Q47" s="697"/>
      <c r="R47" s="181"/>
    </row>
    <row r="48" spans="1:18" x14ac:dyDescent="0.25">
      <c r="A48" s="704" t="s">
        <v>562</v>
      </c>
      <c r="B48" s="702">
        <v>3</v>
      </c>
      <c r="C48" s="329" t="s">
        <v>562</v>
      </c>
      <c r="D48" s="194">
        <v>2</v>
      </c>
      <c r="E48" s="194">
        <v>0</v>
      </c>
      <c r="F48" s="194">
        <f t="shared" si="6"/>
        <v>2</v>
      </c>
      <c r="G48" s="356">
        <v>1.5</v>
      </c>
      <c r="H48" s="356">
        <f t="shared" si="7"/>
        <v>3</v>
      </c>
      <c r="I48" s="356">
        <f t="shared" si="8"/>
        <v>3</v>
      </c>
      <c r="J48" s="187" t="s">
        <v>563</v>
      </c>
      <c r="K48" s="188" t="s">
        <v>565</v>
      </c>
      <c r="L48" s="697"/>
      <c r="M48" s="697"/>
      <c r="N48" s="697"/>
      <c r="O48" s="697"/>
      <c r="P48" s="697"/>
      <c r="Q48" s="697"/>
      <c r="R48" s="181"/>
    </row>
    <row r="49" spans="1:18" x14ac:dyDescent="0.25">
      <c r="A49" s="704" t="s">
        <v>566</v>
      </c>
      <c r="B49" s="702">
        <v>4</v>
      </c>
      <c r="C49" s="329" t="s">
        <v>566</v>
      </c>
      <c r="D49" s="194">
        <v>2</v>
      </c>
      <c r="E49" s="194">
        <v>0</v>
      </c>
      <c r="F49" s="194">
        <f t="shared" si="6"/>
        <v>2</v>
      </c>
      <c r="G49" s="356">
        <v>1</v>
      </c>
      <c r="H49" s="356">
        <f t="shared" si="7"/>
        <v>2</v>
      </c>
      <c r="I49" s="356">
        <f t="shared" si="8"/>
        <v>2</v>
      </c>
      <c r="J49" s="187" t="s">
        <v>567</v>
      </c>
      <c r="K49" s="188" t="s">
        <v>570</v>
      </c>
      <c r="L49" s="697"/>
      <c r="M49" s="697"/>
      <c r="N49" s="697"/>
      <c r="O49" s="697"/>
      <c r="P49" s="697"/>
      <c r="Q49" s="697"/>
      <c r="R49" s="181"/>
    </row>
    <row r="50" spans="1:18" x14ac:dyDescent="0.25">
      <c r="A50" s="361" t="s">
        <v>571</v>
      </c>
      <c r="B50" s="702">
        <v>5</v>
      </c>
      <c r="C50" s="329" t="s">
        <v>572</v>
      </c>
      <c r="D50" s="194">
        <v>2</v>
      </c>
      <c r="E50" s="194">
        <v>0</v>
      </c>
      <c r="F50" s="194">
        <f t="shared" si="6"/>
        <v>2</v>
      </c>
      <c r="G50" s="356">
        <v>1</v>
      </c>
      <c r="H50" s="356">
        <f t="shared" si="7"/>
        <v>2</v>
      </c>
      <c r="I50" s="356">
        <f t="shared" si="8"/>
        <v>2</v>
      </c>
      <c r="J50" s="187" t="s">
        <v>573</v>
      </c>
      <c r="K50" s="188" t="s">
        <v>576</v>
      </c>
      <c r="L50" s="697"/>
      <c r="M50" s="697"/>
      <c r="N50" s="697"/>
      <c r="O50" s="697"/>
      <c r="P50" s="697"/>
      <c r="Q50" s="697"/>
      <c r="R50" s="181"/>
    </row>
    <row r="51" spans="1:18" x14ac:dyDescent="0.25">
      <c r="A51" s="704" t="s">
        <v>577</v>
      </c>
      <c r="B51" s="702">
        <v>6</v>
      </c>
      <c r="C51" s="329" t="s">
        <v>577</v>
      </c>
      <c r="D51" s="194">
        <v>1</v>
      </c>
      <c r="E51" s="194">
        <v>0</v>
      </c>
      <c r="F51" s="194">
        <f t="shared" si="6"/>
        <v>1</v>
      </c>
      <c r="G51" s="356">
        <v>1</v>
      </c>
      <c r="H51" s="356">
        <f t="shared" si="7"/>
        <v>1</v>
      </c>
      <c r="I51" s="356">
        <f t="shared" si="8"/>
        <v>1</v>
      </c>
      <c r="J51" s="187" t="s">
        <v>578</v>
      </c>
      <c r="K51" s="697"/>
      <c r="L51" s="697"/>
      <c r="M51" s="697"/>
      <c r="N51" s="697"/>
      <c r="O51" s="697"/>
      <c r="P51" s="697"/>
      <c r="Q51" s="697"/>
      <c r="R51" s="181"/>
    </row>
    <row r="52" spans="1:18" x14ac:dyDescent="0.25">
      <c r="A52" s="703" t="s">
        <v>579</v>
      </c>
      <c r="B52" s="702">
        <v>7</v>
      </c>
      <c r="C52" s="329" t="s">
        <v>580</v>
      </c>
      <c r="D52" s="194">
        <v>1</v>
      </c>
      <c r="E52" s="194">
        <v>0</v>
      </c>
      <c r="F52" s="194">
        <f t="shared" si="6"/>
        <v>1</v>
      </c>
      <c r="G52" s="356">
        <v>1</v>
      </c>
      <c r="H52" s="356">
        <f t="shared" si="7"/>
        <v>1</v>
      </c>
      <c r="I52" s="356">
        <f t="shared" si="8"/>
        <v>1</v>
      </c>
      <c r="J52" s="188" t="s">
        <v>656</v>
      </c>
      <c r="K52" s="697"/>
      <c r="L52" s="697"/>
      <c r="M52" s="697"/>
      <c r="N52" s="697"/>
      <c r="O52" s="697"/>
      <c r="P52" s="697"/>
      <c r="Q52" s="697"/>
      <c r="R52" s="181"/>
    </row>
    <row r="53" spans="1:18" x14ac:dyDescent="0.25">
      <c r="A53" s="703" t="s">
        <v>347</v>
      </c>
      <c r="B53" s="702">
        <v>8</v>
      </c>
      <c r="C53" s="194" t="s">
        <v>583</v>
      </c>
      <c r="D53" s="194">
        <v>1</v>
      </c>
      <c r="E53" s="194">
        <v>0</v>
      </c>
      <c r="F53" s="194">
        <f t="shared" si="6"/>
        <v>1</v>
      </c>
      <c r="G53" s="356">
        <v>1.5</v>
      </c>
      <c r="H53" s="356">
        <f t="shared" si="7"/>
        <v>1.5</v>
      </c>
      <c r="I53" s="356">
        <f t="shared" si="8"/>
        <v>1.5</v>
      </c>
      <c r="J53" s="187" t="s">
        <v>584</v>
      </c>
      <c r="K53" s="697"/>
      <c r="L53" s="697"/>
      <c r="M53" s="697"/>
      <c r="N53" s="697"/>
      <c r="O53" s="697"/>
      <c r="P53" s="697"/>
      <c r="Q53" s="697"/>
      <c r="R53" s="181"/>
    </row>
    <row r="54" spans="1:18" x14ac:dyDescent="0.25">
      <c r="A54" s="843" t="s">
        <v>586</v>
      </c>
      <c r="B54" s="839">
        <v>9</v>
      </c>
      <c r="C54" s="194" t="s">
        <v>580</v>
      </c>
      <c r="D54" s="194">
        <v>2</v>
      </c>
      <c r="E54" s="194">
        <v>0</v>
      </c>
      <c r="F54" s="194">
        <f t="shared" si="6"/>
        <v>2</v>
      </c>
      <c r="G54" s="356">
        <v>1</v>
      </c>
      <c r="H54" s="356">
        <f t="shared" si="7"/>
        <v>2</v>
      </c>
      <c r="I54" s="356">
        <f t="shared" si="8"/>
        <v>2</v>
      </c>
      <c r="J54" s="187" t="s">
        <v>587</v>
      </c>
      <c r="K54" s="188" t="s">
        <v>657</v>
      </c>
      <c r="L54" s="697"/>
      <c r="M54" s="697"/>
      <c r="N54" s="697"/>
      <c r="O54" s="697"/>
      <c r="P54" s="697"/>
      <c r="Q54" s="697"/>
      <c r="R54" s="181"/>
    </row>
    <row r="55" spans="1:18" x14ac:dyDescent="0.25">
      <c r="A55" s="843"/>
      <c r="B55" s="839"/>
      <c r="C55" s="194" t="s">
        <v>583</v>
      </c>
      <c r="D55" s="194">
        <v>1</v>
      </c>
      <c r="E55" s="194">
        <v>0</v>
      </c>
      <c r="F55" s="194">
        <f t="shared" si="6"/>
        <v>1</v>
      </c>
      <c r="G55" s="356">
        <v>1</v>
      </c>
      <c r="H55" s="356">
        <f t="shared" si="7"/>
        <v>1</v>
      </c>
      <c r="I55" s="356">
        <f t="shared" si="8"/>
        <v>1</v>
      </c>
      <c r="J55" s="187" t="s">
        <v>589</v>
      </c>
      <c r="K55" s="697"/>
      <c r="L55" s="697"/>
      <c r="M55" s="697"/>
      <c r="N55" s="697"/>
      <c r="O55" s="697"/>
      <c r="P55" s="697"/>
      <c r="Q55" s="697"/>
      <c r="R55" s="181"/>
    </row>
    <row r="56" spans="1:18" x14ac:dyDescent="0.25">
      <c r="A56" s="703" t="s">
        <v>658</v>
      </c>
      <c r="B56" s="702">
        <v>10</v>
      </c>
      <c r="C56" s="194" t="s">
        <v>658</v>
      </c>
      <c r="D56" s="360">
        <v>1</v>
      </c>
      <c r="E56" s="360">
        <v>0</v>
      </c>
      <c r="F56" s="360">
        <f t="shared" si="6"/>
        <v>1</v>
      </c>
      <c r="G56" s="359">
        <v>1</v>
      </c>
      <c r="H56" s="359">
        <f t="shared" si="7"/>
        <v>1</v>
      </c>
      <c r="I56" s="359">
        <f t="shared" si="8"/>
        <v>1</v>
      </c>
      <c r="J56" s="183" t="s">
        <v>659</v>
      </c>
      <c r="K56" s="697"/>
      <c r="L56" s="697"/>
      <c r="M56" s="697"/>
      <c r="N56" s="697"/>
      <c r="O56" s="697"/>
      <c r="P56" s="697"/>
      <c r="Q56" s="697"/>
      <c r="R56" s="181"/>
    </row>
    <row r="57" spans="1:18" x14ac:dyDescent="0.25">
      <c r="A57" s="844" t="s">
        <v>509</v>
      </c>
      <c r="B57" s="839">
        <v>11</v>
      </c>
      <c r="C57" s="358" t="s">
        <v>591</v>
      </c>
      <c r="D57" s="700">
        <v>20</v>
      </c>
      <c r="E57" s="700">
        <v>0</v>
      </c>
      <c r="F57" s="700">
        <f t="shared" si="6"/>
        <v>20</v>
      </c>
      <c r="G57" s="357">
        <v>1</v>
      </c>
      <c r="H57" s="357">
        <f t="shared" si="7"/>
        <v>20</v>
      </c>
      <c r="I57" s="357">
        <f t="shared" si="8"/>
        <v>20</v>
      </c>
      <c r="J57" s="836" t="s">
        <v>594</v>
      </c>
      <c r="K57" s="837"/>
      <c r="L57" s="837"/>
      <c r="M57" s="837"/>
      <c r="N57" s="837"/>
      <c r="O57" s="837"/>
      <c r="P57" s="837"/>
      <c r="Q57" s="837"/>
      <c r="R57" s="697"/>
    </row>
    <row r="58" spans="1:18" x14ac:dyDescent="0.25">
      <c r="A58" s="844"/>
      <c r="B58" s="839"/>
      <c r="C58" s="358" t="s">
        <v>593</v>
      </c>
      <c r="D58" s="700">
        <v>20</v>
      </c>
      <c r="E58" s="700">
        <v>0</v>
      </c>
      <c r="F58" s="700">
        <f t="shared" si="6"/>
        <v>20</v>
      </c>
      <c r="G58" s="357">
        <v>1</v>
      </c>
      <c r="H58" s="357">
        <f t="shared" si="7"/>
        <v>20</v>
      </c>
      <c r="I58" s="357">
        <f t="shared" si="8"/>
        <v>20</v>
      </c>
      <c r="J58" s="836" t="s">
        <v>594</v>
      </c>
      <c r="K58" s="837"/>
      <c r="L58" s="837"/>
      <c r="M58" s="837"/>
      <c r="N58" s="837"/>
      <c r="O58" s="837"/>
      <c r="P58" s="837"/>
      <c r="Q58" s="838"/>
      <c r="R58" s="697"/>
    </row>
    <row r="59" spans="1:18" x14ac:dyDescent="0.25">
      <c r="A59" s="844"/>
      <c r="B59" s="839"/>
      <c r="C59" s="358" t="s">
        <v>595</v>
      </c>
      <c r="D59" s="369">
        <v>2</v>
      </c>
      <c r="E59" s="369">
        <v>2</v>
      </c>
      <c r="F59" s="369">
        <f t="shared" si="6"/>
        <v>4</v>
      </c>
      <c r="G59" s="368">
        <v>1</v>
      </c>
      <c r="H59" s="368">
        <f t="shared" si="7"/>
        <v>2</v>
      </c>
      <c r="I59" s="368">
        <f t="shared" si="8"/>
        <v>4</v>
      </c>
      <c r="J59" s="183" t="s">
        <v>596</v>
      </c>
      <c r="K59" s="184" t="s">
        <v>660</v>
      </c>
      <c r="L59" s="185" t="s">
        <v>660</v>
      </c>
      <c r="M59" s="185" t="s">
        <v>660</v>
      </c>
      <c r="N59" s="267"/>
      <c r="O59" s="192"/>
      <c r="P59" s="192"/>
      <c r="Q59" s="192"/>
      <c r="R59" s="192"/>
    </row>
    <row r="60" spans="1:18" x14ac:dyDescent="0.25">
      <c r="A60" s="844"/>
      <c r="B60" s="839"/>
      <c r="C60" s="358" t="s">
        <v>600</v>
      </c>
      <c r="D60" s="700">
        <v>20</v>
      </c>
      <c r="E60" s="700">
        <v>0</v>
      </c>
      <c r="F60" s="700">
        <f t="shared" si="6"/>
        <v>20</v>
      </c>
      <c r="G60" s="357">
        <v>1</v>
      </c>
      <c r="H60" s="357">
        <f t="shared" si="7"/>
        <v>20</v>
      </c>
      <c r="I60" s="357">
        <f t="shared" si="8"/>
        <v>20</v>
      </c>
      <c r="J60" s="836" t="s">
        <v>594</v>
      </c>
      <c r="K60" s="837"/>
      <c r="L60" s="837"/>
      <c r="M60" s="837"/>
      <c r="N60" s="837"/>
      <c r="O60" s="837"/>
      <c r="P60" s="837"/>
      <c r="Q60" s="838"/>
      <c r="R60" s="697"/>
    </row>
    <row r="61" spans="1:18" x14ac:dyDescent="0.25">
      <c r="A61" s="845"/>
      <c r="B61" s="839"/>
      <c r="C61" s="309" t="s">
        <v>542</v>
      </c>
      <c r="D61" s="358">
        <v>2</v>
      </c>
      <c r="E61" s="358">
        <v>2</v>
      </c>
      <c r="F61" s="358">
        <f t="shared" si="6"/>
        <v>4</v>
      </c>
      <c r="G61" s="367">
        <v>1.5</v>
      </c>
      <c r="H61" s="367">
        <f t="shared" si="7"/>
        <v>3</v>
      </c>
      <c r="I61" s="367">
        <f t="shared" si="8"/>
        <v>6</v>
      </c>
      <c r="J61" s="187" t="s">
        <v>602</v>
      </c>
      <c r="K61" s="188" t="s">
        <v>661</v>
      </c>
      <c r="L61" s="186" t="s">
        <v>661</v>
      </c>
      <c r="M61" s="186" t="s">
        <v>661</v>
      </c>
      <c r="N61" s="697"/>
      <c r="O61" s="697"/>
      <c r="P61" s="697"/>
      <c r="Q61" s="697"/>
      <c r="R61" s="697"/>
    </row>
    <row r="62" spans="1:18" x14ac:dyDescent="0.25">
      <c r="A62" s="269" t="s">
        <v>606</v>
      </c>
      <c r="B62" s="702">
        <v>12</v>
      </c>
      <c r="C62" s="194" t="s">
        <v>606</v>
      </c>
      <c r="D62" s="194">
        <v>0</v>
      </c>
      <c r="E62" s="194">
        <v>0</v>
      </c>
      <c r="F62" s="194">
        <f t="shared" si="6"/>
        <v>0</v>
      </c>
      <c r="G62" s="356">
        <v>1</v>
      </c>
      <c r="H62" s="356">
        <f t="shared" si="7"/>
        <v>0</v>
      </c>
      <c r="I62" s="356">
        <f t="shared" si="8"/>
        <v>0</v>
      </c>
      <c r="J62" s="271" t="s">
        <v>607</v>
      </c>
      <c r="K62" s="193"/>
      <c r="L62" s="193"/>
      <c r="M62" s="193"/>
      <c r="N62" s="697"/>
      <c r="O62" s="697"/>
      <c r="P62" s="697"/>
      <c r="Q62" s="697"/>
      <c r="R62" s="697"/>
    </row>
    <row r="63" spans="1:18" ht="15.75" thickBot="1" x14ac:dyDescent="0.3">
      <c r="A63" s="271" t="s">
        <v>662</v>
      </c>
      <c r="B63" s="702">
        <v>13</v>
      </c>
      <c r="C63" s="194" t="s">
        <v>662</v>
      </c>
      <c r="D63" s="194">
        <v>1</v>
      </c>
      <c r="E63" s="194">
        <v>0</v>
      </c>
      <c r="F63" s="194">
        <f t="shared" si="6"/>
        <v>1</v>
      </c>
      <c r="G63" s="356">
        <v>1.5</v>
      </c>
      <c r="H63" s="356">
        <f t="shared" si="7"/>
        <v>1.5</v>
      </c>
      <c r="I63" s="356">
        <f t="shared" si="8"/>
        <v>1.5</v>
      </c>
      <c r="J63" s="195" t="s">
        <v>663</v>
      </c>
      <c r="K63" s="193"/>
      <c r="L63" s="193"/>
      <c r="M63" s="193"/>
      <c r="N63" s="697"/>
      <c r="O63" s="697"/>
      <c r="P63" s="697"/>
      <c r="Q63" s="697"/>
      <c r="R63" s="697"/>
    </row>
    <row r="64" spans="1:18" ht="15.75" thickBot="1" x14ac:dyDescent="0.3">
      <c r="A64" s="181"/>
      <c r="B64" s="349"/>
      <c r="C64" s="366" t="s">
        <v>609</v>
      </c>
      <c r="D64" s="191">
        <f>SUM(D47:D56)+D63</f>
        <v>16</v>
      </c>
      <c r="E64" s="191">
        <f>SUM(E47:E56)</f>
        <v>0</v>
      </c>
      <c r="F64" s="191">
        <f>SUM(F47:F56) +F63</f>
        <v>16</v>
      </c>
      <c r="G64" s="348"/>
      <c r="H64" s="365">
        <f>SUM(H47:H56)</f>
        <v>17.5</v>
      </c>
      <c r="I64" s="364">
        <f>SUM(I47:I56) +I63</f>
        <v>19</v>
      </c>
      <c r="J64" s="697"/>
      <c r="K64" s="697"/>
      <c r="L64" s="697"/>
      <c r="M64" s="697"/>
      <c r="N64" s="824" t="s">
        <v>608</v>
      </c>
      <c r="O64" s="825"/>
      <c r="P64" s="825"/>
      <c r="Q64" s="826"/>
      <c r="R64" s="697"/>
    </row>
    <row r="65" spans="1:17" x14ac:dyDescent="0.25">
      <c r="A65" s="181"/>
      <c r="B65" s="349"/>
      <c r="C65" s="310" t="s">
        <v>612</v>
      </c>
      <c r="D65" s="309">
        <f>SUM(D57:D62)</f>
        <v>64</v>
      </c>
      <c r="E65" s="309">
        <f>SUM(E57:E62)</f>
        <v>4</v>
      </c>
      <c r="F65" s="309">
        <f>SUM(F57:F62)</f>
        <v>68</v>
      </c>
      <c r="G65" s="348"/>
      <c r="H65" s="308">
        <f>SUM(H57:H62)</f>
        <v>65</v>
      </c>
      <c r="I65" s="307">
        <f>SUM(I57:I62)</f>
        <v>70</v>
      </c>
      <c r="J65" s="697"/>
      <c r="K65" s="697"/>
      <c r="L65" s="697"/>
      <c r="M65" s="697"/>
      <c r="N65" s="339" t="s">
        <v>610</v>
      </c>
      <c r="O65" s="338" t="s">
        <v>611</v>
      </c>
      <c r="P65" s="338"/>
      <c r="Q65" s="337"/>
    </row>
    <row r="66" spans="1:17" ht="15.75" thickBot="1" x14ac:dyDescent="0.3">
      <c r="A66" s="181"/>
      <c r="B66" s="349"/>
      <c r="C66" s="298" t="s">
        <v>615</v>
      </c>
      <c r="D66" s="297">
        <f>(SUM(D64:D65))</f>
        <v>80</v>
      </c>
      <c r="E66" s="297">
        <f>(SUM(E64:E65))</f>
        <v>4</v>
      </c>
      <c r="F66" s="297">
        <f>(SUM(F64:F65))</f>
        <v>84</v>
      </c>
      <c r="G66" s="325"/>
      <c r="H66" s="296">
        <f>SUM(H64:H65)</f>
        <v>82.5</v>
      </c>
      <c r="I66" s="295">
        <f>SUM(I64:I65)</f>
        <v>89</v>
      </c>
      <c r="J66" s="697"/>
      <c r="K66" s="697"/>
      <c r="L66" s="697"/>
      <c r="M66" s="697"/>
      <c r="N66" s="331" t="s">
        <v>613</v>
      </c>
      <c r="O66" s="321" t="s">
        <v>614</v>
      </c>
      <c r="P66" s="321"/>
      <c r="Q66" s="320"/>
    </row>
    <row r="67" spans="1:17" ht="15.75" thickBot="1" x14ac:dyDescent="0.3">
      <c r="A67" s="181"/>
      <c r="B67" s="349"/>
      <c r="C67" s="192"/>
      <c r="D67" s="192"/>
      <c r="E67" s="192"/>
      <c r="F67" s="697"/>
      <c r="G67" s="697"/>
      <c r="H67" s="697"/>
      <c r="I67" s="363"/>
      <c r="J67" s="697"/>
      <c r="K67" s="697"/>
      <c r="L67" s="697"/>
      <c r="M67" s="697"/>
      <c r="N67" s="330" t="s">
        <v>616</v>
      </c>
      <c r="O67" s="318" t="s">
        <v>617</v>
      </c>
      <c r="P67" s="318"/>
      <c r="Q67" s="317"/>
    </row>
    <row r="68" spans="1:17" x14ac:dyDescent="0.25">
      <c r="A68" s="697"/>
      <c r="B68" s="697"/>
      <c r="C68" s="697"/>
      <c r="D68" s="697"/>
      <c r="E68" s="697"/>
      <c r="F68" s="697"/>
      <c r="G68" s="697"/>
      <c r="H68" s="697"/>
      <c r="I68" s="697"/>
      <c r="J68" s="697"/>
      <c r="K68" s="697"/>
      <c r="L68" s="697"/>
      <c r="M68" s="697"/>
      <c r="N68" s="268"/>
      <c r="O68" s="321"/>
      <c r="P68" s="321"/>
      <c r="Q68" s="336"/>
    </row>
    <row r="69" spans="1:17" ht="27" x14ac:dyDescent="0.3">
      <c r="A69" s="833" t="s">
        <v>664</v>
      </c>
      <c r="B69" s="833"/>
      <c r="C69" s="833"/>
      <c r="D69" s="316" t="s">
        <v>546</v>
      </c>
      <c r="E69" s="316" t="s">
        <v>547</v>
      </c>
      <c r="F69" s="316" t="s">
        <v>548</v>
      </c>
      <c r="G69" s="316" t="s">
        <v>549</v>
      </c>
      <c r="H69" s="316" t="s">
        <v>550</v>
      </c>
      <c r="I69" s="316" t="s">
        <v>551</v>
      </c>
      <c r="J69" s="697"/>
      <c r="K69" s="697"/>
      <c r="L69" s="697"/>
      <c r="M69" s="697"/>
      <c r="N69" s="336"/>
      <c r="O69" s="336"/>
      <c r="P69" s="336"/>
      <c r="Q69" s="336"/>
    </row>
    <row r="70" spans="1:17" x14ac:dyDescent="0.25">
      <c r="A70" s="704" t="s">
        <v>556</v>
      </c>
      <c r="B70" s="702">
        <v>2</v>
      </c>
      <c r="C70" s="329" t="s">
        <v>557</v>
      </c>
      <c r="D70" s="360">
        <v>2</v>
      </c>
      <c r="E70" s="360">
        <v>0</v>
      </c>
      <c r="F70" s="360">
        <f t="shared" ref="F70:F80" si="9">D70+E70</f>
        <v>2</v>
      </c>
      <c r="G70" s="359">
        <v>1.5</v>
      </c>
      <c r="H70" s="359">
        <f t="shared" ref="H70:H80" si="10">G70*D70</f>
        <v>3</v>
      </c>
      <c r="I70" s="359">
        <f t="shared" ref="I70:I80" si="11">F70*G70</f>
        <v>3</v>
      </c>
      <c r="J70" s="187" t="s">
        <v>558</v>
      </c>
      <c r="K70" s="188" t="s">
        <v>561</v>
      </c>
      <c r="L70" s="697"/>
      <c r="M70" s="697"/>
      <c r="N70" s="697"/>
      <c r="O70" s="697"/>
      <c r="P70" s="697"/>
      <c r="Q70" s="697"/>
    </row>
    <row r="71" spans="1:17" x14ac:dyDescent="0.25">
      <c r="A71" s="703" t="s">
        <v>562</v>
      </c>
      <c r="B71" s="702">
        <v>3</v>
      </c>
      <c r="C71" s="329" t="s">
        <v>665</v>
      </c>
      <c r="D71" s="360">
        <v>2</v>
      </c>
      <c r="E71" s="360">
        <v>0</v>
      </c>
      <c r="F71" s="360">
        <f t="shared" si="9"/>
        <v>2</v>
      </c>
      <c r="G71" s="359">
        <v>1.5</v>
      </c>
      <c r="H71" s="359">
        <f t="shared" si="10"/>
        <v>3</v>
      </c>
      <c r="I71" s="359">
        <f t="shared" si="11"/>
        <v>3</v>
      </c>
      <c r="J71" s="187" t="s">
        <v>563</v>
      </c>
      <c r="K71" s="188" t="s">
        <v>565</v>
      </c>
      <c r="L71" s="697"/>
      <c r="M71" s="697"/>
      <c r="N71" s="697"/>
      <c r="O71" s="697"/>
      <c r="P71" s="697"/>
      <c r="Q71" s="697"/>
    </row>
    <row r="72" spans="1:17" x14ac:dyDescent="0.25">
      <c r="A72" s="703" t="s">
        <v>566</v>
      </c>
      <c r="B72" s="702">
        <v>4</v>
      </c>
      <c r="C72" s="329" t="s">
        <v>666</v>
      </c>
      <c r="D72" s="360">
        <v>2</v>
      </c>
      <c r="E72" s="360">
        <v>0</v>
      </c>
      <c r="F72" s="360">
        <f t="shared" si="9"/>
        <v>2</v>
      </c>
      <c r="G72" s="359">
        <v>1</v>
      </c>
      <c r="H72" s="359">
        <f t="shared" si="10"/>
        <v>2</v>
      </c>
      <c r="I72" s="359">
        <f t="shared" si="11"/>
        <v>2</v>
      </c>
      <c r="J72" s="187" t="s">
        <v>567</v>
      </c>
      <c r="K72" s="188" t="s">
        <v>570</v>
      </c>
      <c r="L72" s="697"/>
      <c r="M72" s="697"/>
      <c r="N72" s="697"/>
      <c r="O72" s="697"/>
      <c r="P72" s="697"/>
      <c r="Q72" s="697"/>
    </row>
    <row r="73" spans="1:17" x14ac:dyDescent="0.25">
      <c r="A73" s="361" t="s">
        <v>571</v>
      </c>
      <c r="B73" s="702">
        <v>5</v>
      </c>
      <c r="C73" s="329" t="s">
        <v>667</v>
      </c>
      <c r="D73" s="360">
        <v>2</v>
      </c>
      <c r="E73" s="360">
        <v>0</v>
      </c>
      <c r="F73" s="360">
        <f t="shared" si="9"/>
        <v>2</v>
      </c>
      <c r="G73" s="359">
        <v>1</v>
      </c>
      <c r="H73" s="359">
        <f t="shared" si="10"/>
        <v>2</v>
      </c>
      <c r="I73" s="359">
        <f t="shared" si="11"/>
        <v>2</v>
      </c>
      <c r="J73" s="187" t="s">
        <v>573</v>
      </c>
      <c r="K73" s="188" t="s">
        <v>576</v>
      </c>
      <c r="L73" s="697"/>
      <c r="M73" s="697"/>
      <c r="N73" s="697"/>
      <c r="O73" s="697"/>
      <c r="P73" s="697"/>
      <c r="Q73" s="697"/>
    </row>
    <row r="74" spans="1:17" x14ac:dyDescent="0.25">
      <c r="A74" s="704" t="s">
        <v>577</v>
      </c>
      <c r="B74" s="702">
        <v>6</v>
      </c>
      <c r="C74" s="329" t="s">
        <v>580</v>
      </c>
      <c r="D74" s="360">
        <v>1</v>
      </c>
      <c r="E74" s="360">
        <v>0</v>
      </c>
      <c r="F74" s="360">
        <f t="shared" si="9"/>
        <v>1</v>
      </c>
      <c r="G74" s="359">
        <v>1</v>
      </c>
      <c r="H74" s="359">
        <f t="shared" si="10"/>
        <v>1</v>
      </c>
      <c r="I74" s="359">
        <f t="shared" si="11"/>
        <v>1</v>
      </c>
      <c r="J74" s="187" t="s">
        <v>578</v>
      </c>
      <c r="K74" s="697"/>
      <c r="L74" s="697"/>
      <c r="M74" s="697"/>
      <c r="N74" s="697"/>
      <c r="O74" s="697"/>
      <c r="P74" s="697"/>
      <c r="Q74" s="697"/>
    </row>
    <row r="75" spans="1:17" x14ac:dyDescent="0.25">
      <c r="A75" s="703" t="s">
        <v>579</v>
      </c>
      <c r="B75" s="702">
        <v>7</v>
      </c>
      <c r="C75" s="329" t="s">
        <v>580</v>
      </c>
      <c r="D75" s="360">
        <v>1</v>
      </c>
      <c r="E75" s="360">
        <v>1</v>
      </c>
      <c r="F75" s="360">
        <f t="shared" si="9"/>
        <v>2</v>
      </c>
      <c r="G75" s="359">
        <v>1</v>
      </c>
      <c r="H75" s="359">
        <f t="shared" si="10"/>
        <v>1</v>
      </c>
      <c r="I75" s="359">
        <f t="shared" si="11"/>
        <v>2</v>
      </c>
      <c r="J75" s="188" t="s">
        <v>656</v>
      </c>
      <c r="K75" s="186" t="s">
        <v>656</v>
      </c>
      <c r="L75" s="697"/>
      <c r="M75" s="697"/>
      <c r="N75" s="697"/>
      <c r="O75" s="697"/>
      <c r="P75" s="697"/>
      <c r="Q75" s="697"/>
    </row>
    <row r="76" spans="1:17" x14ac:dyDescent="0.25">
      <c r="A76" s="703" t="s">
        <v>347</v>
      </c>
      <c r="B76" s="702">
        <v>8</v>
      </c>
      <c r="C76" s="329" t="s">
        <v>347</v>
      </c>
      <c r="D76" s="362">
        <v>1</v>
      </c>
      <c r="E76" s="362">
        <v>0</v>
      </c>
      <c r="F76" s="362">
        <f t="shared" si="9"/>
        <v>1</v>
      </c>
      <c r="G76" s="353">
        <v>1.5</v>
      </c>
      <c r="H76" s="353">
        <f t="shared" si="10"/>
        <v>1.5</v>
      </c>
      <c r="I76" s="359">
        <f t="shared" si="11"/>
        <v>1.5</v>
      </c>
      <c r="J76" s="183" t="s">
        <v>584</v>
      </c>
      <c r="K76" s="697"/>
      <c r="L76" s="697"/>
      <c r="M76" s="697"/>
      <c r="N76" s="697"/>
      <c r="O76" s="697"/>
      <c r="P76" s="697"/>
      <c r="Q76" s="697"/>
    </row>
    <row r="77" spans="1:17" x14ac:dyDescent="0.25">
      <c r="A77" s="361" t="s">
        <v>586</v>
      </c>
      <c r="B77" s="702">
        <v>9</v>
      </c>
      <c r="C77" s="194" t="s">
        <v>580</v>
      </c>
      <c r="D77" s="360">
        <v>2</v>
      </c>
      <c r="E77" s="360">
        <v>0</v>
      </c>
      <c r="F77" s="360">
        <f t="shared" si="9"/>
        <v>2</v>
      </c>
      <c r="G77" s="359">
        <v>1</v>
      </c>
      <c r="H77" s="359">
        <f t="shared" si="10"/>
        <v>2</v>
      </c>
      <c r="I77" s="359">
        <f t="shared" si="11"/>
        <v>2</v>
      </c>
      <c r="J77" s="187" t="s">
        <v>587</v>
      </c>
      <c r="K77" s="188" t="s">
        <v>657</v>
      </c>
      <c r="L77" s="697"/>
      <c r="M77" s="697"/>
      <c r="N77" s="697"/>
      <c r="O77" s="697"/>
      <c r="P77" s="697"/>
      <c r="Q77" s="697"/>
    </row>
    <row r="78" spans="1:17" x14ac:dyDescent="0.25">
      <c r="A78" s="704" t="s">
        <v>658</v>
      </c>
      <c r="B78" s="702">
        <v>10</v>
      </c>
      <c r="C78" s="194" t="s">
        <v>658</v>
      </c>
      <c r="D78" s="360">
        <v>1</v>
      </c>
      <c r="E78" s="360">
        <v>0</v>
      </c>
      <c r="F78" s="360">
        <f t="shared" si="9"/>
        <v>1</v>
      </c>
      <c r="G78" s="359">
        <v>1</v>
      </c>
      <c r="H78" s="359">
        <f t="shared" si="10"/>
        <v>1</v>
      </c>
      <c r="I78" s="359">
        <f t="shared" si="11"/>
        <v>1</v>
      </c>
      <c r="J78" s="187" t="s">
        <v>659</v>
      </c>
      <c r="K78" s="697"/>
      <c r="L78" s="697"/>
      <c r="M78" s="697"/>
      <c r="N78" s="697"/>
      <c r="O78" s="697"/>
      <c r="P78" s="697"/>
      <c r="Q78" s="697"/>
    </row>
    <row r="79" spans="1:17" x14ac:dyDescent="0.25">
      <c r="A79" s="834" t="s">
        <v>509</v>
      </c>
      <c r="B79" s="834">
        <v>11</v>
      </c>
      <c r="C79" s="358" t="s">
        <v>595</v>
      </c>
      <c r="D79" s="700">
        <v>2</v>
      </c>
      <c r="E79" s="700">
        <v>0</v>
      </c>
      <c r="F79" s="700">
        <f t="shared" si="9"/>
        <v>2</v>
      </c>
      <c r="G79" s="357">
        <v>1.5</v>
      </c>
      <c r="H79" s="357">
        <f t="shared" si="10"/>
        <v>3</v>
      </c>
      <c r="I79" s="357">
        <f t="shared" si="11"/>
        <v>3</v>
      </c>
      <c r="J79" s="187" t="s">
        <v>596</v>
      </c>
      <c r="K79" s="188" t="s">
        <v>660</v>
      </c>
      <c r="L79" s="697"/>
      <c r="M79" s="697"/>
      <c r="N79" s="697"/>
      <c r="O79" s="697"/>
      <c r="P79" s="697"/>
      <c r="Q79" s="697"/>
    </row>
    <row r="80" spans="1:17" ht="15" customHeight="1" x14ac:dyDescent="0.25">
      <c r="A80" s="835"/>
      <c r="B80" s="835"/>
      <c r="C80" s="358" t="s">
        <v>600</v>
      </c>
      <c r="D80" s="700">
        <v>10</v>
      </c>
      <c r="E80" s="700">
        <v>0</v>
      </c>
      <c r="F80" s="700">
        <f t="shared" si="9"/>
        <v>10</v>
      </c>
      <c r="G80" s="357">
        <v>1</v>
      </c>
      <c r="H80" s="357">
        <f t="shared" si="10"/>
        <v>10</v>
      </c>
      <c r="I80" s="357">
        <f t="shared" si="11"/>
        <v>10</v>
      </c>
      <c r="J80" s="836" t="s">
        <v>654</v>
      </c>
      <c r="K80" s="837"/>
      <c r="L80" s="837"/>
      <c r="M80" s="837"/>
      <c r="N80" s="837"/>
      <c r="O80" s="837"/>
      <c r="P80" s="837"/>
      <c r="Q80" s="838"/>
    </row>
    <row r="81" spans="1:18" ht="15" customHeight="1" x14ac:dyDescent="0.25">
      <c r="A81" s="703" t="s">
        <v>606</v>
      </c>
      <c r="B81" s="702">
        <v>12</v>
      </c>
      <c r="C81" s="194" t="s">
        <v>606</v>
      </c>
      <c r="D81" s="194">
        <v>0</v>
      </c>
      <c r="E81" s="194">
        <v>0</v>
      </c>
      <c r="F81" s="194">
        <v>0</v>
      </c>
      <c r="G81" s="356">
        <v>1</v>
      </c>
      <c r="H81" s="356">
        <v>0</v>
      </c>
      <c r="I81" s="356">
        <v>0</v>
      </c>
      <c r="J81" s="271" t="s">
        <v>607</v>
      </c>
      <c r="K81" s="182"/>
      <c r="L81" s="270"/>
      <c r="M81" s="270"/>
      <c r="N81" s="270"/>
      <c r="O81" s="270"/>
      <c r="P81" s="270"/>
      <c r="Q81" s="270"/>
      <c r="R81" s="270"/>
    </row>
    <row r="82" spans="1:18" ht="15" customHeight="1" thickBot="1" x14ac:dyDescent="0.3">
      <c r="A82" s="355" t="s">
        <v>662</v>
      </c>
      <c r="B82" s="702">
        <v>13</v>
      </c>
      <c r="C82" s="327" t="s">
        <v>662</v>
      </c>
      <c r="D82" s="354">
        <v>1</v>
      </c>
      <c r="E82" s="354">
        <v>0</v>
      </c>
      <c r="F82" s="354">
        <f>D82+E82</f>
        <v>1</v>
      </c>
      <c r="G82" s="352">
        <v>1.5</v>
      </c>
      <c r="H82" s="353">
        <f>G82*D82</f>
        <v>1.5</v>
      </c>
      <c r="I82" s="352">
        <f>F82*G82</f>
        <v>1.5</v>
      </c>
      <c r="J82" s="195" t="s">
        <v>663</v>
      </c>
      <c r="K82" s="267"/>
      <c r="L82" s="267"/>
      <c r="M82" s="267"/>
      <c r="N82" s="267"/>
      <c r="O82" s="267"/>
      <c r="P82" s="267"/>
      <c r="Q82" s="267"/>
      <c r="R82" s="267"/>
    </row>
    <row r="83" spans="1:18" ht="15" customHeight="1" x14ac:dyDescent="0.25">
      <c r="A83" s="351"/>
      <c r="B83" s="349"/>
      <c r="C83" s="314" t="s">
        <v>609</v>
      </c>
      <c r="D83" s="313">
        <f>SUM(D70:D78,D82)</f>
        <v>15</v>
      </c>
      <c r="E83" s="313">
        <f>SUM(E70:E78,E82)</f>
        <v>1</v>
      </c>
      <c r="F83" s="313">
        <f>SUM(F70:F78,F82)</f>
        <v>16</v>
      </c>
      <c r="G83" s="350"/>
      <c r="H83" s="312">
        <f>SUM(H70:H78,H82)</f>
        <v>18</v>
      </c>
      <c r="I83" s="311">
        <f>SUM(I70:I78,I82)</f>
        <v>19</v>
      </c>
      <c r="J83" s="697"/>
      <c r="K83" s="267"/>
      <c r="L83" s="267"/>
      <c r="M83" s="267"/>
      <c r="N83" s="267"/>
      <c r="O83" s="267"/>
      <c r="P83" s="267"/>
      <c r="Q83" s="267"/>
      <c r="R83" s="267"/>
    </row>
    <row r="84" spans="1:18" x14ac:dyDescent="0.25">
      <c r="A84" s="181"/>
      <c r="B84" s="349"/>
      <c r="C84" s="310" t="s">
        <v>612</v>
      </c>
      <c r="D84" s="309">
        <f>SUM(D79:D81)</f>
        <v>12</v>
      </c>
      <c r="E84" s="309">
        <f>SUM(E79:E81)</f>
        <v>0</v>
      </c>
      <c r="F84" s="309">
        <f>SUM(F79:F81)</f>
        <v>12</v>
      </c>
      <c r="G84" s="348"/>
      <c r="H84" s="308">
        <f>SUM(H79:H81)</f>
        <v>13</v>
      </c>
      <c r="I84" s="307">
        <f>SUM(I79:I81)</f>
        <v>13</v>
      </c>
      <c r="J84" s="697"/>
      <c r="K84" s="697"/>
      <c r="L84" s="697"/>
      <c r="M84" s="697"/>
      <c r="N84" s="697"/>
      <c r="O84" s="697"/>
      <c r="P84" s="697"/>
      <c r="Q84" s="697"/>
      <c r="R84" s="697"/>
    </row>
    <row r="85" spans="1:18" ht="15.75" thickBot="1" x14ac:dyDescent="0.3">
      <c r="A85" s="199"/>
      <c r="B85" s="347"/>
      <c r="C85" s="298" t="s">
        <v>615</v>
      </c>
      <c r="D85" s="297">
        <f>(SUM(D83:D84))</f>
        <v>27</v>
      </c>
      <c r="E85" s="297">
        <f>(SUM(E83:E84))</f>
        <v>1</v>
      </c>
      <c r="F85" s="297">
        <f>(SUM(F83:F84))</f>
        <v>28</v>
      </c>
      <c r="G85" s="325"/>
      <c r="H85" s="296">
        <f>SUM(H83:H84)</f>
        <v>31</v>
      </c>
      <c r="I85" s="295">
        <f>SUM(I83:I84)</f>
        <v>32</v>
      </c>
      <c r="J85" s="697"/>
      <c r="K85" s="697"/>
      <c r="L85" s="697"/>
      <c r="M85" s="697"/>
      <c r="N85" s="697"/>
      <c r="O85" s="697"/>
      <c r="P85" s="697"/>
      <c r="Q85" s="697"/>
      <c r="R85" s="697"/>
    </row>
    <row r="88" spans="1:18" ht="27" x14ac:dyDescent="0.3">
      <c r="A88" s="833" t="s">
        <v>668</v>
      </c>
      <c r="B88" s="833"/>
      <c r="C88" s="833"/>
      <c r="D88" s="316" t="s">
        <v>546</v>
      </c>
      <c r="E88" s="316" t="s">
        <v>547</v>
      </c>
      <c r="F88" s="316" t="s">
        <v>548</v>
      </c>
      <c r="G88" s="316" t="s">
        <v>549</v>
      </c>
      <c r="H88" s="316" t="s">
        <v>550</v>
      </c>
      <c r="I88" s="316" t="s">
        <v>551</v>
      </c>
      <c r="J88" s="697"/>
      <c r="K88" s="697"/>
      <c r="L88" s="697"/>
      <c r="M88" s="697"/>
      <c r="N88" s="697"/>
      <c r="O88" s="697"/>
      <c r="P88" s="697"/>
      <c r="Q88" s="697"/>
      <c r="R88" s="697"/>
    </row>
    <row r="89" spans="1:18" x14ac:dyDescent="0.25">
      <c r="A89" s="701" t="s">
        <v>669</v>
      </c>
      <c r="B89" s="701">
        <v>1</v>
      </c>
      <c r="C89" s="329" t="s">
        <v>670</v>
      </c>
      <c r="D89" s="329">
        <v>3</v>
      </c>
      <c r="E89" s="329">
        <v>0</v>
      </c>
      <c r="F89" s="329">
        <f t="shared" ref="F89:F95" si="12">D89+E89</f>
        <v>3</v>
      </c>
      <c r="G89" s="329">
        <v>1.5</v>
      </c>
      <c r="H89" s="329">
        <f t="shared" ref="H89:H95" si="13">G89*D89</f>
        <v>4.5</v>
      </c>
      <c r="I89" s="329">
        <f t="shared" ref="I89:I95" si="14">G89*F89</f>
        <v>4.5</v>
      </c>
      <c r="J89" s="819" t="s">
        <v>671</v>
      </c>
      <c r="K89" s="819"/>
      <c r="L89" s="819" t="s">
        <v>672</v>
      </c>
      <c r="M89" s="819"/>
      <c r="N89" s="819" t="s">
        <v>673</v>
      </c>
      <c r="O89" s="819"/>
      <c r="P89" s="270"/>
      <c r="Q89" s="181"/>
      <c r="R89" s="697"/>
    </row>
    <row r="90" spans="1:18" x14ac:dyDescent="0.25">
      <c r="A90" s="701" t="s">
        <v>674</v>
      </c>
      <c r="B90" s="701">
        <v>2</v>
      </c>
      <c r="C90" s="346" t="s">
        <v>675</v>
      </c>
      <c r="D90" s="346">
        <v>2</v>
      </c>
      <c r="E90" s="346">
        <v>0</v>
      </c>
      <c r="F90" s="346">
        <f t="shared" si="12"/>
        <v>2</v>
      </c>
      <c r="G90" s="346">
        <v>1</v>
      </c>
      <c r="H90" s="346">
        <f t="shared" si="13"/>
        <v>2</v>
      </c>
      <c r="I90" s="346">
        <f t="shared" si="14"/>
        <v>2</v>
      </c>
      <c r="J90" s="819" t="s">
        <v>676</v>
      </c>
      <c r="K90" s="819"/>
      <c r="L90" s="823" t="s">
        <v>677</v>
      </c>
      <c r="M90" s="823"/>
      <c r="N90" s="270"/>
      <c r="O90" s="270"/>
      <c r="P90" s="270"/>
      <c r="Q90" s="181"/>
      <c r="R90" s="697"/>
    </row>
    <row r="91" spans="1:18" x14ac:dyDescent="0.25">
      <c r="A91" s="701" t="s">
        <v>678</v>
      </c>
      <c r="B91" s="701">
        <v>3</v>
      </c>
      <c r="C91" s="346" t="s">
        <v>679</v>
      </c>
      <c r="D91" s="346">
        <v>3</v>
      </c>
      <c r="E91" s="346">
        <v>0</v>
      </c>
      <c r="F91" s="346">
        <f t="shared" si="12"/>
        <v>3</v>
      </c>
      <c r="G91" s="346">
        <v>1.5</v>
      </c>
      <c r="H91" s="346">
        <f t="shared" si="13"/>
        <v>4.5</v>
      </c>
      <c r="I91" s="346">
        <f t="shared" si="14"/>
        <v>4.5</v>
      </c>
      <c r="J91" s="819" t="s">
        <v>680</v>
      </c>
      <c r="K91" s="819"/>
      <c r="L91" s="819" t="s">
        <v>681</v>
      </c>
      <c r="M91" s="819"/>
      <c r="N91" s="827" t="s">
        <v>682</v>
      </c>
      <c r="O91" s="828"/>
      <c r="P91" s="829"/>
      <c r="Q91" s="830"/>
      <c r="R91" s="697"/>
    </row>
    <row r="92" spans="1:18" x14ac:dyDescent="0.25">
      <c r="A92" s="701" t="s">
        <v>658</v>
      </c>
      <c r="B92" s="701">
        <v>4</v>
      </c>
      <c r="C92" s="329" t="s">
        <v>683</v>
      </c>
      <c r="D92" s="329">
        <v>4</v>
      </c>
      <c r="E92" s="329">
        <v>0</v>
      </c>
      <c r="F92" s="329">
        <f t="shared" si="12"/>
        <v>4</v>
      </c>
      <c r="G92" s="329">
        <v>1</v>
      </c>
      <c r="H92" s="329">
        <f t="shared" si="13"/>
        <v>4</v>
      </c>
      <c r="I92" s="329">
        <f t="shared" si="14"/>
        <v>4</v>
      </c>
      <c r="J92" s="819" t="s">
        <v>684</v>
      </c>
      <c r="K92" s="819"/>
      <c r="L92" s="819" t="s">
        <v>685</v>
      </c>
      <c r="M92" s="819"/>
      <c r="N92" s="831" t="s">
        <v>686</v>
      </c>
      <c r="O92" s="832"/>
      <c r="P92" s="819" t="s">
        <v>687</v>
      </c>
      <c r="Q92" s="819"/>
      <c r="R92" s="697"/>
    </row>
    <row r="93" spans="1:18" x14ac:dyDescent="0.25">
      <c r="A93" s="820" t="s">
        <v>688</v>
      </c>
      <c r="B93" s="821">
        <v>5</v>
      </c>
      <c r="C93" s="345" t="s">
        <v>689</v>
      </c>
      <c r="D93" s="345">
        <v>2</v>
      </c>
      <c r="E93" s="345">
        <v>0</v>
      </c>
      <c r="F93" s="345">
        <f t="shared" si="12"/>
        <v>2</v>
      </c>
      <c r="G93" s="345">
        <v>1</v>
      </c>
      <c r="H93" s="345">
        <f t="shared" si="13"/>
        <v>2</v>
      </c>
      <c r="I93" s="345">
        <f t="shared" si="14"/>
        <v>2</v>
      </c>
      <c r="J93" s="819" t="s">
        <v>690</v>
      </c>
      <c r="K93" s="819"/>
      <c r="L93" s="823" t="s">
        <v>691</v>
      </c>
      <c r="M93" s="823"/>
      <c r="N93" s="270"/>
      <c r="O93" s="270"/>
      <c r="P93" s="270"/>
      <c r="Q93" s="270"/>
      <c r="R93" s="697"/>
    </row>
    <row r="94" spans="1:18" x14ac:dyDescent="0.25">
      <c r="A94" s="820"/>
      <c r="B94" s="822"/>
      <c r="C94" s="345" t="s">
        <v>692</v>
      </c>
      <c r="D94" s="345">
        <v>2</v>
      </c>
      <c r="E94" s="345">
        <v>0</v>
      </c>
      <c r="F94" s="345">
        <f t="shared" si="12"/>
        <v>2</v>
      </c>
      <c r="G94" s="345">
        <v>1</v>
      </c>
      <c r="H94" s="345">
        <f t="shared" si="13"/>
        <v>2</v>
      </c>
      <c r="I94" s="345">
        <f t="shared" si="14"/>
        <v>2</v>
      </c>
      <c r="J94" s="819" t="s">
        <v>693</v>
      </c>
      <c r="K94" s="819"/>
      <c r="L94" s="823" t="s">
        <v>694</v>
      </c>
      <c r="M94" s="823"/>
      <c r="N94" s="147"/>
      <c r="O94" s="697"/>
      <c r="P94" s="697"/>
      <c r="Q94" s="697"/>
      <c r="R94" s="697"/>
    </row>
    <row r="95" spans="1:18" ht="15.75" thickBot="1" x14ac:dyDescent="0.3">
      <c r="A95" s="701" t="s">
        <v>662</v>
      </c>
      <c r="B95" s="701">
        <v>7</v>
      </c>
      <c r="C95" s="327" t="s">
        <v>662</v>
      </c>
      <c r="D95" s="327">
        <v>1</v>
      </c>
      <c r="E95" s="327">
        <v>0</v>
      </c>
      <c r="F95" s="327">
        <f t="shared" si="12"/>
        <v>1</v>
      </c>
      <c r="G95" s="327">
        <v>1.5</v>
      </c>
      <c r="H95" s="327">
        <f t="shared" si="13"/>
        <v>1.5</v>
      </c>
      <c r="I95" s="327">
        <f t="shared" si="14"/>
        <v>1.5</v>
      </c>
      <c r="J95" s="814" t="s">
        <v>695</v>
      </c>
      <c r="K95" s="814"/>
      <c r="L95" s="182"/>
      <c r="M95" s="182"/>
      <c r="N95" s="147"/>
      <c r="O95" s="697"/>
      <c r="P95" s="697"/>
      <c r="Q95" s="697"/>
      <c r="R95" s="697"/>
    </row>
    <row r="96" spans="1:18" ht="15.75" thickBot="1" x14ac:dyDescent="0.3">
      <c r="A96" s="697"/>
      <c r="B96" s="697"/>
      <c r="C96" s="314" t="s">
        <v>609</v>
      </c>
      <c r="D96" s="313">
        <f>SUM(D95,D92,D89)</f>
        <v>8</v>
      </c>
      <c r="E96" s="313">
        <f>SUM(E95,E92,E89)</f>
        <v>0</v>
      </c>
      <c r="F96" s="313">
        <f>SUM(F95,F92,F89)</f>
        <v>8</v>
      </c>
      <c r="G96" s="344"/>
      <c r="H96" s="313">
        <f>SUM(H95,H92,H89)</f>
        <v>10</v>
      </c>
      <c r="I96" s="343">
        <f>SUM(I95,I92,I89)</f>
        <v>10</v>
      </c>
      <c r="J96" s="697"/>
      <c r="K96" s="697"/>
      <c r="L96" s="697"/>
      <c r="M96" s="697"/>
      <c r="N96" s="824" t="s">
        <v>608</v>
      </c>
      <c r="O96" s="825"/>
      <c r="P96" s="825"/>
      <c r="Q96" s="826"/>
      <c r="R96" s="697"/>
    </row>
    <row r="97" spans="1:18" x14ac:dyDescent="0.25">
      <c r="A97" s="697"/>
      <c r="B97" s="697"/>
      <c r="C97" s="342" t="s">
        <v>696</v>
      </c>
      <c r="D97" s="341">
        <f>SUM(D94,D93)</f>
        <v>4</v>
      </c>
      <c r="E97" s="341">
        <f>SUM(E94,E93)</f>
        <v>0</v>
      </c>
      <c r="F97" s="341">
        <f>SUM(F94,F93)</f>
        <v>4</v>
      </c>
      <c r="G97" s="334"/>
      <c r="H97" s="341">
        <f>SUM(H94,H93)</f>
        <v>4</v>
      </c>
      <c r="I97" s="340">
        <f>SUM(I94,I93)</f>
        <v>4</v>
      </c>
      <c r="J97" s="697"/>
      <c r="K97" s="697"/>
      <c r="L97" s="697"/>
      <c r="M97" s="697"/>
      <c r="N97" s="339" t="s">
        <v>610</v>
      </c>
      <c r="O97" s="338" t="s">
        <v>611</v>
      </c>
      <c r="P97" s="338"/>
      <c r="Q97" s="337"/>
      <c r="R97" s="336"/>
    </row>
    <row r="98" spans="1:18" x14ac:dyDescent="0.25">
      <c r="A98" s="697"/>
      <c r="B98" s="697"/>
      <c r="C98" s="335" t="s">
        <v>697</v>
      </c>
      <c r="D98" s="333">
        <f>SUM(D90,D91)</f>
        <v>5</v>
      </c>
      <c r="E98" s="333">
        <f>SUM(E90,E91)</f>
        <v>0</v>
      </c>
      <c r="F98" s="333">
        <f>SUM(F90,F91)</f>
        <v>5</v>
      </c>
      <c r="G98" s="334"/>
      <c r="H98" s="333">
        <f>SUM(H90,H91)</f>
        <v>6.5</v>
      </c>
      <c r="I98" s="332">
        <f>SUM(I90,I91)</f>
        <v>6.5</v>
      </c>
      <c r="J98" s="697"/>
      <c r="K98" s="697"/>
      <c r="L98" s="697"/>
      <c r="M98" s="697"/>
      <c r="N98" s="331" t="s">
        <v>613</v>
      </c>
      <c r="O98" s="321" t="s">
        <v>614</v>
      </c>
      <c r="P98" s="321"/>
      <c r="Q98" s="320"/>
      <c r="R98" s="697"/>
    </row>
    <row r="99" spans="1:18" ht="15.75" thickBot="1" x14ac:dyDescent="0.3">
      <c r="A99" s="697"/>
      <c r="B99" s="697"/>
      <c r="C99" s="326" t="s">
        <v>615</v>
      </c>
      <c r="D99" s="324">
        <f>SUM(D96:D98)</f>
        <v>17</v>
      </c>
      <c r="E99" s="324">
        <f>SUM(E96:E98)</f>
        <v>0</v>
      </c>
      <c r="F99" s="324">
        <f>SUM(F96:F98)</f>
        <v>17</v>
      </c>
      <c r="G99" s="325"/>
      <c r="H99" s="324">
        <f>SUM(H96:H98)</f>
        <v>20.5</v>
      </c>
      <c r="I99" s="323">
        <f>SUM(I96:I98)</f>
        <v>20.5</v>
      </c>
      <c r="J99" s="697"/>
      <c r="K99" s="697"/>
      <c r="L99" s="697"/>
      <c r="M99" s="697"/>
      <c r="N99" s="330" t="s">
        <v>616</v>
      </c>
      <c r="O99" s="318" t="s">
        <v>617</v>
      </c>
      <c r="P99" s="318"/>
      <c r="Q99" s="317"/>
      <c r="R99" s="697"/>
    </row>
    <row r="101" spans="1:18" ht="27" x14ac:dyDescent="0.3">
      <c r="A101" s="818" t="s">
        <v>698</v>
      </c>
      <c r="B101" s="818"/>
      <c r="C101" s="818"/>
      <c r="D101" s="316" t="s">
        <v>546</v>
      </c>
      <c r="E101" s="316" t="s">
        <v>547</v>
      </c>
      <c r="F101" s="316" t="s">
        <v>548</v>
      </c>
      <c r="G101" s="316" t="s">
        <v>549</v>
      </c>
      <c r="H101" s="316" t="s">
        <v>550</v>
      </c>
      <c r="I101" s="316" t="s">
        <v>551</v>
      </c>
      <c r="J101" s="697"/>
      <c r="K101" s="697"/>
      <c r="L101" s="697"/>
      <c r="M101" s="697"/>
      <c r="N101" s="697"/>
      <c r="O101" s="697"/>
      <c r="P101" s="697"/>
      <c r="Q101" s="697"/>
      <c r="R101" s="697"/>
    </row>
    <row r="102" spans="1:18" x14ac:dyDescent="0.25">
      <c r="A102" s="701" t="s">
        <v>669</v>
      </c>
      <c r="B102" s="701">
        <v>1</v>
      </c>
      <c r="C102" s="329" t="s">
        <v>670</v>
      </c>
      <c r="D102" s="329">
        <v>2</v>
      </c>
      <c r="E102" s="329">
        <v>0</v>
      </c>
      <c r="F102" s="329">
        <f>D102+E102</f>
        <v>2</v>
      </c>
      <c r="G102" s="329">
        <v>1.5</v>
      </c>
      <c r="H102" s="329">
        <f>G102*D102</f>
        <v>3</v>
      </c>
      <c r="I102" s="329">
        <f>G102*F102</f>
        <v>3</v>
      </c>
      <c r="J102" s="819" t="s">
        <v>671</v>
      </c>
      <c r="K102" s="819"/>
      <c r="L102" s="819" t="s">
        <v>672</v>
      </c>
      <c r="M102" s="819"/>
      <c r="N102" s="813"/>
      <c r="O102" s="813"/>
      <c r="P102" s="270"/>
      <c r="Q102" s="697"/>
      <c r="R102" s="697"/>
    </row>
    <row r="103" spans="1:18" ht="15.75" thickBot="1" x14ac:dyDescent="0.3">
      <c r="A103" s="701" t="s">
        <v>658</v>
      </c>
      <c r="B103" s="701">
        <v>4</v>
      </c>
      <c r="C103" s="329" t="s">
        <v>683</v>
      </c>
      <c r="D103" s="329">
        <v>0</v>
      </c>
      <c r="E103" s="329">
        <v>1</v>
      </c>
      <c r="F103" s="329">
        <f>D103+E103</f>
        <v>1</v>
      </c>
      <c r="G103" s="329">
        <v>1</v>
      </c>
      <c r="H103" s="329">
        <f>G103*D103</f>
        <v>0</v>
      </c>
      <c r="I103" s="329">
        <f>G103*F103</f>
        <v>1</v>
      </c>
      <c r="J103" s="812" t="s">
        <v>684</v>
      </c>
      <c r="K103" s="812"/>
      <c r="L103" s="813"/>
      <c r="M103" s="813"/>
      <c r="N103" s="813"/>
      <c r="O103" s="813"/>
      <c r="P103" s="328"/>
      <c r="Q103" s="697"/>
      <c r="R103" s="697"/>
    </row>
    <row r="104" spans="1:18" ht="15.75" thickBot="1" x14ac:dyDescent="0.3">
      <c r="A104" s="701" t="s">
        <v>662</v>
      </c>
      <c r="B104" s="701">
        <v>7</v>
      </c>
      <c r="C104" s="327" t="s">
        <v>662</v>
      </c>
      <c r="D104" s="327">
        <v>1</v>
      </c>
      <c r="E104" s="327">
        <v>0</v>
      </c>
      <c r="F104" s="327">
        <f>D104+E104</f>
        <v>1</v>
      </c>
      <c r="G104" s="327">
        <v>1.5</v>
      </c>
      <c r="H104" s="327">
        <f>G104*D104</f>
        <v>1.5</v>
      </c>
      <c r="I104" s="327">
        <f>G104*F104</f>
        <v>1.5</v>
      </c>
      <c r="J104" s="814" t="s">
        <v>695</v>
      </c>
      <c r="K104" s="814"/>
      <c r="L104" s="182"/>
      <c r="M104" s="182"/>
      <c r="N104" s="815" t="s">
        <v>608</v>
      </c>
      <c r="O104" s="816"/>
      <c r="P104" s="816"/>
      <c r="Q104" s="817"/>
      <c r="R104" s="697"/>
    </row>
    <row r="105" spans="1:18" ht="15.75" thickBot="1" x14ac:dyDescent="0.3">
      <c r="A105" s="697"/>
      <c r="B105" s="697"/>
      <c r="C105" s="326" t="s">
        <v>615</v>
      </c>
      <c r="D105" s="324">
        <f>SUM(D102:D104)</f>
        <v>3</v>
      </c>
      <c r="E105" s="324">
        <f>SUM(E102:E104)</f>
        <v>1</v>
      </c>
      <c r="F105" s="324">
        <f>SUM(F102:F104)</f>
        <v>4</v>
      </c>
      <c r="G105" s="325"/>
      <c r="H105" s="324">
        <f>SUM(H102:H104)</f>
        <v>4.5</v>
      </c>
      <c r="I105" s="323">
        <f>SUM(I102:I104)</f>
        <v>5.5</v>
      </c>
      <c r="J105" s="697"/>
      <c r="K105" s="697"/>
      <c r="L105" s="697"/>
      <c r="M105" s="697"/>
      <c r="N105" s="322"/>
      <c r="O105" s="321" t="s">
        <v>699</v>
      </c>
      <c r="P105" s="321"/>
      <c r="Q105" s="320"/>
      <c r="R105" s="697"/>
    </row>
    <row r="106" spans="1:18" ht="15.75" thickBot="1" x14ac:dyDescent="0.3">
      <c r="A106" s="697"/>
      <c r="B106" s="697"/>
      <c r="C106" s="697"/>
      <c r="D106" s="697"/>
      <c r="E106" s="697"/>
      <c r="F106" s="697"/>
      <c r="G106" s="697"/>
      <c r="H106" s="697"/>
      <c r="I106" s="697"/>
      <c r="J106" s="697"/>
      <c r="K106" s="697"/>
      <c r="L106" s="697"/>
      <c r="M106" s="697"/>
      <c r="N106" s="319"/>
      <c r="O106" s="318" t="s">
        <v>700</v>
      </c>
      <c r="P106" s="318"/>
      <c r="Q106" s="317"/>
      <c r="R106" s="697"/>
    </row>
    <row r="114" spans="3:16" ht="37.5" x14ac:dyDescent="0.3">
      <c r="C114" s="699" t="s">
        <v>701</v>
      </c>
      <c r="D114" s="316" t="s">
        <v>702</v>
      </c>
      <c r="E114" s="316" t="s">
        <v>547</v>
      </c>
      <c r="F114" s="316" t="s">
        <v>548</v>
      </c>
      <c r="G114" s="316" t="s">
        <v>550</v>
      </c>
      <c r="H114" s="316" t="s">
        <v>551</v>
      </c>
      <c r="I114" s="697"/>
      <c r="J114" s="804" t="s">
        <v>703</v>
      </c>
      <c r="K114" s="804"/>
      <c r="L114" s="316" t="s">
        <v>702</v>
      </c>
      <c r="M114" s="316" t="s">
        <v>547</v>
      </c>
      <c r="N114" s="316" t="s">
        <v>548</v>
      </c>
      <c r="O114" s="316" t="s">
        <v>550</v>
      </c>
      <c r="P114" s="316" t="s">
        <v>551</v>
      </c>
    </row>
    <row r="115" spans="3:16" ht="15.75" thickBot="1" x14ac:dyDescent="0.3">
      <c r="C115" s="315"/>
      <c r="D115" s="180"/>
      <c r="E115" s="180"/>
      <c r="F115" s="180"/>
      <c r="G115" s="180"/>
      <c r="H115" s="180"/>
      <c r="I115" s="697"/>
      <c r="J115" s="805"/>
      <c r="K115" s="805"/>
      <c r="L115" s="180"/>
      <c r="M115" s="180"/>
      <c r="N115" s="180"/>
      <c r="O115" s="180"/>
      <c r="P115" s="180"/>
    </row>
    <row r="116" spans="3:16" x14ac:dyDescent="0.25">
      <c r="C116" s="314" t="s">
        <v>609</v>
      </c>
      <c r="D116" s="313">
        <f>SUM(D96,D83,D41)</f>
        <v>67</v>
      </c>
      <c r="E116" s="313">
        <f>SUM(E96,E83,E41)</f>
        <v>26</v>
      </c>
      <c r="F116" s="313">
        <f>SUM(F96,F83,F41)</f>
        <v>93</v>
      </c>
      <c r="G116" s="312">
        <f>SUM(H96,H83,H41)</f>
        <v>77</v>
      </c>
      <c r="H116" s="311">
        <f>SUM(I96,I83,I41)</f>
        <v>106</v>
      </c>
      <c r="I116" s="697"/>
      <c r="J116" s="806" t="s">
        <v>609</v>
      </c>
      <c r="K116" s="807"/>
      <c r="L116" s="313">
        <f>SUM(D96,D64,D18)</f>
        <v>48</v>
      </c>
      <c r="M116" s="313">
        <f>SUM(E96,E64,E18)</f>
        <v>12</v>
      </c>
      <c r="N116" s="313">
        <f>SUM(F96,F64,F18)</f>
        <v>60</v>
      </c>
      <c r="O116" s="312">
        <f>SUM(H96,H64,H18)</f>
        <v>56</v>
      </c>
      <c r="P116" s="311">
        <f>SUM(I96,I64,I18)</f>
        <v>72.5</v>
      </c>
    </row>
    <row r="117" spans="3:16" x14ac:dyDescent="0.25">
      <c r="C117" s="310" t="s">
        <v>612</v>
      </c>
      <c r="D117" s="309">
        <f>SUM(D84,D42)</f>
        <v>24</v>
      </c>
      <c r="E117" s="309">
        <f>SUM(E84,E42)</f>
        <v>0</v>
      </c>
      <c r="F117" s="309">
        <f>SUM(F84,F42)</f>
        <v>24</v>
      </c>
      <c r="G117" s="308">
        <f>SUM(H84,H42)</f>
        <v>26</v>
      </c>
      <c r="H117" s="307">
        <f>SUM(I84,I42)</f>
        <v>26</v>
      </c>
      <c r="I117" s="697"/>
      <c r="J117" s="808" t="s">
        <v>612</v>
      </c>
      <c r="K117" s="809"/>
      <c r="L117" s="309">
        <f>SUM(D65,D19)</f>
        <v>132</v>
      </c>
      <c r="M117" s="309">
        <f>SUM(E65,E19)</f>
        <v>4</v>
      </c>
      <c r="N117" s="309">
        <f>SUM(F65,F19)</f>
        <v>136</v>
      </c>
      <c r="O117" s="308">
        <f>SUM(H65,H19)</f>
        <v>133</v>
      </c>
      <c r="P117" s="307">
        <f>SUM(I65,I19)</f>
        <v>138</v>
      </c>
    </row>
    <row r="118" spans="3:16" x14ac:dyDescent="0.25">
      <c r="C118" s="306" t="s">
        <v>696</v>
      </c>
      <c r="D118" s="305">
        <f t="shared" ref="D118:F119" si="15">D97</f>
        <v>4</v>
      </c>
      <c r="E118" s="305">
        <f t="shared" si="15"/>
        <v>0</v>
      </c>
      <c r="F118" s="305">
        <f t="shared" si="15"/>
        <v>4</v>
      </c>
      <c r="G118" s="304">
        <f>H97</f>
        <v>4</v>
      </c>
      <c r="H118" s="303">
        <f>I97</f>
        <v>4</v>
      </c>
      <c r="I118" s="697"/>
      <c r="J118" s="810" t="s">
        <v>696</v>
      </c>
      <c r="K118" s="811"/>
      <c r="L118" s="305">
        <f t="shared" ref="L118:N119" si="16">D97</f>
        <v>4</v>
      </c>
      <c r="M118" s="305">
        <f t="shared" si="16"/>
        <v>0</v>
      </c>
      <c r="N118" s="305">
        <f t="shared" si="16"/>
        <v>4</v>
      </c>
      <c r="O118" s="304">
        <f>H97</f>
        <v>4</v>
      </c>
      <c r="P118" s="303">
        <f>I97</f>
        <v>4</v>
      </c>
    </row>
    <row r="119" spans="3:16" x14ac:dyDescent="0.25">
      <c r="C119" s="302" t="s">
        <v>704</v>
      </c>
      <c r="D119" s="301">
        <f t="shared" si="15"/>
        <v>5</v>
      </c>
      <c r="E119" s="301">
        <f t="shared" si="15"/>
        <v>0</v>
      </c>
      <c r="F119" s="301">
        <f t="shared" si="15"/>
        <v>5</v>
      </c>
      <c r="G119" s="300">
        <f>H98</f>
        <v>6.5</v>
      </c>
      <c r="H119" s="299">
        <f>I98</f>
        <v>6.5</v>
      </c>
      <c r="I119" s="697"/>
      <c r="J119" s="800" t="s">
        <v>704</v>
      </c>
      <c r="K119" s="801"/>
      <c r="L119" s="301">
        <f t="shared" si="16"/>
        <v>5</v>
      </c>
      <c r="M119" s="301">
        <f t="shared" si="16"/>
        <v>0</v>
      </c>
      <c r="N119" s="301">
        <f t="shared" si="16"/>
        <v>5</v>
      </c>
      <c r="O119" s="300">
        <f>H98</f>
        <v>6.5</v>
      </c>
      <c r="P119" s="299">
        <f>I98</f>
        <v>6.5</v>
      </c>
    </row>
    <row r="120" spans="3:16" ht="15.75" thickBot="1" x14ac:dyDescent="0.3">
      <c r="C120" s="298" t="s">
        <v>615</v>
      </c>
      <c r="D120" s="297">
        <f>SUM(D116:D119)</f>
        <v>100</v>
      </c>
      <c r="E120" s="297">
        <f>SUM(E116:E119)</f>
        <v>26</v>
      </c>
      <c r="F120" s="297">
        <f>SUM(F116:F119)</f>
        <v>126</v>
      </c>
      <c r="G120" s="296">
        <f>SUM(G116:G119)</f>
        <v>113.5</v>
      </c>
      <c r="H120" s="295">
        <f>SUM(H116:H119)</f>
        <v>142.5</v>
      </c>
      <c r="I120" s="697"/>
      <c r="J120" s="802" t="s">
        <v>615</v>
      </c>
      <c r="K120" s="803"/>
      <c r="L120" s="297">
        <f>SUM(L116:L119)</f>
        <v>189</v>
      </c>
      <c r="M120" s="297">
        <f>SUM(M116:M119)</f>
        <v>16</v>
      </c>
      <c r="N120" s="297">
        <f>SUM(N116:N119)</f>
        <v>205</v>
      </c>
      <c r="O120" s="296">
        <f>SUM(O116:O119)</f>
        <v>199.5</v>
      </c>
      <c r="P120" s="295">
        <f>SUM(P116:P119)</f>
        <v>221</v>
      </c>
    </row>
    <row r="121" spans="3:16" ht="19.5" customHeight="1" x14ac:dyDescent="0.25">
      <c r="C121" s="697"/>
      <c r="D121" s="697"/>
      <c r="E121" s="697"/>
      <c r="F121" s="697"/>
      <c r="G121" s="697"/>
      <c r="H121" s="697"/>
      <c r="I121" s="697"/>
      <c r="J121" s="697"/>
      <c r="K121" s="697"/>
      <c r="L121" s="697"/>
      <c r="M121" s="697"/>
      <c r="N121" s="697"/>
      <c r="O121" s="697"/>
      <c r="P121" s="697"/>
    </row>
    <row r="127" spans="3:16" x14ac:dyDescent="0.25">
      <c r="C127" s="270"/>
      <c r="D127" s="270"/>
      <c r="E127" s="270"/>
      <c r="F127" s="270"/>
      <c r="G127" s="270"/>
      <c r="H127" s="270"/>
      <c r="I127" s="697"/>
      <c r="J127" s="697"/>
      <c r="K127" s="697"/>
      <c r="L127" s="697"/>
      <c r="M127" s="697"/>
      <c r="N127" s="697"/>
      <c r="O127" s="697"/>
      <c r="P127" s="697"/>
    </row>
  </sheetData>
  <mergeCells count="73">
    <mergeCell ref="J12:Q12"/>
    <mergeCell ref="J13:Q13"/>
    <mergeCell ref="J15:Q15"/>
    <mergeCell ref="N17:Q17"/>
    <mergeCell ref="A22:C22"/>
    <mergeCell ref="A1:C1"/>
    <mergeCell ref="A10:A11"/>
    <mergeCell ref="B10:B11"/>
    <mergeCell ref="A12:A16"/>
    <mergeCell ref="B12:B16"/>
    <mergeCell ref="A23:A25"/>
    <mergeCell ref="B23:B25"/>
    <mergeCell ref="A27:A28"/>
    <mergeCell ref="B27:B28"/>
    <mergeCell ref="A29:A31"/>
    <mergeCell ref="B29:B31"/>
    <mergeCell ref="B57:B61"/>
    <mergeCell ref="J57:Q57"/>
    <mergeCell ref="J58:Q58"/>
    <mergeCell ref="J60:Q60"/>
    <mergeCell ref="A32:A33"/>
    <mergeCell ref="B32:B33"/>
    <mergeCell ref="A38:A39"/>
    <mergeCell ref="B38:B39"/>
    <mergeCell ref="J39:Q39"/>
    <mergeCell ref="N41:Q41"/>
    <mergeCell ref="A46:C46"/>
    <mergeCell ref="A54:A55"/>
    <mergeCell ref="B54:B55"/>
    <mergeCell ref="A57:A61"/>
    <mergeCell ref="N64:Q64"/>
    <mergeCell ref="A69:C69"/>
    <mergeCell ref="A79:A80"/>
    <mergeCell ref="B79:B80"/>
    <mergeCell ref="J80:Q80"/>
    <mergeCell ref="A88:C88"/>
    <mergeCell ref="J89:K89"/>
    <mergeCell ref="L89:M89"/>
    <mergeCell ref="N89:O89"/>
    <mergeCell ref="J90:K90"/>
    <mergeCell ref="L90:M90"/>
    <mergeCell ref="J91:K91"/>
    <mergeCell ref="L91:M91"/>
    <mergeCell ref="N91:O91"/>
    <mergeCell ref="P91:Q91"/>
    <mergeCell ref="J92:K92"/>
    <mergeCell ref="L92:M92"/>
    <mergeCell ref="N92:O92"/>
    <mergeCell ref="P92:Q92"/>
    <mergeCell ref="A101:C101"/>
    <mergeCell ref="J102:K102"/>
    <mergeCell ref="L102:M102"/>
    <mergeCell ref="N102:O102"/>
    <mergeCell ref="A93:A94"/>
    <mergeCell ref="B93:B94"/>
    <mergeCell ref="J93:K93"/>
    <mergeCell ref="L93:M93"/>
    <mergeCell ref="J94:K94"/>
    <mergeCell ref="L94:M94"/>
    <mergeCell ref="J95:K95"/>
    <mergeCell ref="N96:Q96"/>
    <mergeCell ref="J103:K103"/>
    <mergeCell ref="L103:M103"/>
    <mergeCell ref="N103:O103"/>
    <mergeCell ref="J104:K104"/>
    <mergeCell ref="N104:Q104"/>
    <mergeCell ref="J119:K119"/>
    <mergeCell ref="J120:K120"/>
    <mergeCell ref="J114:K114"/>
    <mergeCell ref="J115:K115"/>
    <mergeCell ref="J116:K116"/>
    <mergeCell ref="J117:K117"/>
    <mergeCell ref="J118:K118"/>
  </mergeCells>
  <dataValidations count="1">
    <dataValidation type="list" allowBlank="1" showInputMessage="1" showErrorMessage="1" sqref="K40:O40" xr:uid="{00000000-0002-0000-0800-000000000000}">
      <formula1>"24.1, 24.2, 24.3"</formula1>
    </dataValidation>
  </dataValidations>
  <pageMargins left="0.7" right="0.7" top="0.75" bottom="0.75" header="0.3" footer="0.3"/>
  <pageSetup scale="69" fitToHeight="0" orientation="landscape" r:id="rId1"/>
  <rowBreaks count="2" manualBreakCount="2">
    <brk id="45" max="16383" man="1"/>
    <brk id="87"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99"/>
  <sheetViews>
    <sheetView workbookViewId="0"/>
  </sheetViews>
  <sheetFormatPr defaultColWidth="14.42578125" defaultRowHeight="15" customHeight="1" x14ac:dyDescent="0.25"/>
  <cols>
    <col min="1" max="1" width="11.42578125" style="378" customWidth="1"/>
    <col min="2" max="2" width="26.42578125" style="378" customWidth="1"/>
    <col min="3" max="3" width="41.7109375" style="378" customWidth="1"/>
    <col min="4" max="4" width="18.28515625" style="378" customWidth="1"/>
    <col min="5" max="5" width="10.28515625" style="378" customWidth="1"/>
    <col min="6" max="6" width="9.140625" style="378" customWidth="1"/>
    <col min="7" max="11" width="12.7109375" style="378" customWidth="1"/>
    <col min="12" max="13" width="9.140625" style="378" hidden="1" customWidth="1"/>
    <col min="14" max="26" width="9.140625" style="378" customWidth="1"/>
    <col min="27" max="16384" width="14.42578125" style="378"/>
  </cols>
  <sheetData>
    <row r="1" spans="1:26" ht="34.5" customHeight="1" x14ac:dyDescent="0.55000000000000004">
      <c r="A1" s="554" t="s">
        <v>705</v>
      </c>
      <c r="B1" s="464"/>
      <c r="C1" s="464"/>
      <c r="D1" s="463"/>
      <c r="E1" s="463"/>
      <c r="F1" s="462"/>
      <c r="G1" s="855" t="s">
        <v>706</v>
      </c>
      <c r="H1" s="856"/>
      <c r="I1" s="857"/>
      <c r="J1" s="858" t="s">
        <v>707</v>
      </c>
      <c r="K1" s="859"/>
      <c r="L1" s="582" t="s">
        <v>708</v>
      </c>
      <c r="M1" s="379"/>
      <c r="N1" s="379"/>
      <c r="O1" s="379"/>
      <c r="P1" s="379"/>
      <c r="Q1" s="379"/>
      <c r="R1" s="379"/>
      <c r="S1" s="379"/>
      <c r="T1" s="379"/>
      <c r="U1" s="379"/>
      <c r="V1" s="379"/>
      <c r="W1" s="379"/>
      <c r="X1" s="379"/>
      <c r="Y1" s="379"/>
      <c r="Z1" s="379"/>
    </row>
    <row r="2" spans="1:26" ht="34.5" customHeight="1" thickBot="1" x14ac:dyDescent="0.3">
      <c r="A2" s="461" t="s">
        <v>709</v>
      </c>
      <c r="B2" s="460" t="s">
        <v>710</v>
      </c>
      <c r="C2" s="460" t="s">
        <v>711</v>
      </c>
      <c r="D2" s="456" t="s">
        <v>712</v>
      </c>
      <c r="E2" s="456" t="s">
        <v>549</v>
      </c>
      <c r="F2" s="459" t="s">
        <v>713</v>
      </c>
      <c r="G2" s="458" t="s">
        <v>714</v>
      </c>
      <c r="H2" s="456" t="s">
        <v>715</v>
      </c>
      <c r="I2" s="457" t="s">
        <v>716</v>
      </c>
      <c r="J2" s="456" t="s">
        <v>717</v>
      </c>
      <c r="K2" s="456" t="s">
        <v>718</v>
      </c>
      <c r="L2" s="581"/>
      <c r="M2" s="379"/>
      <c r="N2" s="379"/>
      <c r="O2" s="379"/>
      <c r="P2" s="379"/>
      <c r="Q2" s="379"/>
      <c r="R2" s="379"/>
      <c r="S2" s="379"/>
      <c r="T2" s="379"/>
      <c r="U2" s="379"/>
      <c r="V2" s="379"/>
      <c r="W2" s="379"/>
      <c r="X2" s="379"/>
      <c r="Y2" s="379"/>
      <c r="Z2" s="379"/>
    </row>
    <row r="3" spans="1:26" ht="15" customHeight="1" x14ac:dyDescent="0.25">
      <c r="A3" s="852" t="s">
        <v>719</v>
      </c>
      <c r="B3" s="865" t="s">
        <v>720</v>
      </c>
      <c r="C3" s="538" t="s">
        <v>721</v>
      </c>
      <c r="D3" s="580">
        <v>1</v>
      </c>
      <c r="E3" s="396">
        <v>1</v>
      </c>
      <c r="F3" s="521">
        <f t="shared" ref="F3:F32" si="0">E3*D3</f>
        <v>1</v>
      </c>
      <c r="G3" s="579"/>
      <c r="H3" s="553"/>
      <c r="I3" s="550" t="s">
        <v>722</v>
      </c>
      <c r="J3" s="578"/>
      <c r="K3" s="577"/>
      <c r="L3" s="485" t="s">
        <v>723</v>
      </c>
      <c r="M3" s="379"/>
      <c r="N3" s="379"/>
      <c r="O3" s="379"/>
      <c r="P3" s="379"/>
      <c r="Q3" s="379"/>
      <c r="R3" s="379"/>
      <c r="S3" s="379"/>
      <c r="T3" s="379"/>
      <c r="U3" s="379"/>
      <c r="V3" s="379"/>
      <c r="W3" s="379"/>
      <c r="X3" s="379"/>
      <c r="Y3" s="379"/>
      <c r="Z3" s="379"/>
    </row>
    <row r="4" spans="1:26" ht="15" customHeight="1" x14ac:dyDescent="0.25">
      <c r="A4" s="853"/>
      <c r="B4" s="863"/>
      <c r="C4" s="532" t="s">
        <v>724</v>
      </c>
      <c r="D4" s="450">
        <v>1</v>
      </c>
      <c r="E4" s="392">
        <v>1</v>
      </c>
      <c r="F4" s="515">
        <f t="shared" si="0"/>
        <v>1</v>
      </c>
      <c r="G4" s="531"/>
      <c r="H4" s="484"/>
      <c r="I4" s="482" t="s">
        <v>725</v>
      </c>
      <c r="J4" s="575"/>
      <c r="K4" s="478"/>
      <c r="L4" s="474" t="s">
        <v>726</v>
      </c>
      <c r="M4" s="379"/>
      <c r="N4" s="379"/>
      <c r="O4" s="379"/>
      <c r="P4" s="379"/>
      <c r="Q4" s="379"/>
      <c r="R4" s="379"/>
      <c r="S4" s="379"/>
      <c r="T4" s="379"/>
      <c r="U4" s="379"/>
      <c r="V4" s="379"/>
      <c r="W4" s="379"/>
      <c r="X4" s="379"/>
      <c r="Y4" s="379"/>
      <c r="Z4" s="379"/>
    </row>
    <row r="5" spans="1:26" ht="15" customHeight="1" x14ac:dyDescent="0.25">
      <c r="A5" s="853"/>
      <c r="B5" s="863"/>
      <c r="C5" s="532" t="s">
        <v>727</v>
      </c>
      <c r="D5" s="450">
        <v>1</v>
      </c>
      <c r="E5" s="392">
        <v>1</v>
      </c>
      <c r="F5" s="515">
        <f t="shared" si="0"/>
        <v>1</v>
      </c>
      <c r="G5" s="531"/>
      <c r="H5" s="484"/>
      <c r="I5" s="482" t="s">
        <v>728</v>
      </c>
      <c r="J5" s="575"/>
      <c r="K5" s="478"/>
      <c r="L5" s="474"/>
      <c r="M5" s="379"/>
      <c r="N5" s="379"/>
      <c r="O5" s="379"/>
      <c r="P5" s="379"/>
      <c r="Q5" s="379"/>
      <c r="R5" s="379"/>
      <c r="S5" s="379"/>
      <c r="T5" s="379"/>
      <c r="U5" s="379"/>
      <c r="V5" s="379"/>
      <c r="W5" s="379"/>
      <c r="X5" s="379"/>
      <c r="Y5" s="379"/>
      <c r="Z5" s="379"/>
    </row>
    <row r="6" spans="1:26" ht="15" customHeight="1" x14ac:dyDescent="0.25">
      <c r="A6" s="853"/>
      <c r="B6" s="863"/>
      <c r="C6" s="532" t="s">
        <v>729</v>
      </c>
      <c r="D6" s="450">
        <v>1</v>
      </c>
      <c r="E6" s="392">
        <v>1</v>
      </c>
      <c r="F6" s="515">
        <f t="shared" si="0"/>
        <v>1</v>
      </c>
      <c r="G6" s="531"/>
      <c r="H6" s="484"/>
      <c r="I6" s="482" t="s">
        <v>730</v>
      </c>
      <c r="J6" s="575"/>
      <c r="K6" s="478"/>
      <c r="L6" s="474"/>
      <c r="M6" s="379"/>
      <c r="N6" s="379"/>
      <c r="O6" s="379"/>
      <c r="P6" s="379"/>
      <c r="Q6" s="379"/>
      <c r="R6" s="379"/>
      <c r="S6" s="379"/>
      <c r="T6" s="379"/>
      <c r="U6" s="379"/>
      <c r="V6" s="379"/>
      <c r="W6" s="379"/>
      <c r="X6" s="379"/>
      <c r="Y6" s="379"/>
      <c r="Z6" s="379"/>
    </row>
    <row r="7" spans="1:26" ht="15" customHeight="1" x14ac:dyDescent="0.25">
      <c r="A7" s="853"/>
      <c r="B7" s="863"/>
      <c r="C7" s="532" t="s">
        <v>731</v>
      </c>
      <c r="D7" s="450">
        <v>1</v>
      </c>
      <c r="E7" s="392">
        <v>1</v>
      </c>
      <c r="F7" s="515">
        <f t="shared" si="0"/>
        <v>1</v>
      </c>
      <c r="G7" s="531"/>
      <c r="H7" s="576"/>
      <c r="I7" s="482" t="s">
        <v>732</v>
      </c>
      <c r="J7" s="575"/>
      <c r="K7" s="478"/>
      <c r="L7" s="474" t="s">
        <v>726</v>
      </c>
      <c r="M7" s="379"/>
      <c r="N7" s="379"/>
      <c r="O7" s="379"/>
      <c r="P7" s="379"/>
      <c r="Q7" s="379"/>
      <c r="R7" s="379"/>
      <c r="S7" s="379"/>
      <c r="T7" s="379"/>
      <c r="U7" s="379"/>
      <c r="V7" s="379"/>
      <c r="W7" s="379"/>
      <c r="X7" s="379"/>
      <c r="Y7" s="379"/>
      <c r="Z7" s="379"/>
    </row>
    <row r="8" spans="1:26" ht="15" customHeight="1" x14ac:dyDescent="0.25">
      <c r="A8" s="853"/>
      <c r="B8" s="863"/>
      <c r="C8" s="532" t="s">
        <v>733</v>
      </c>
      <c r="D8" s="450">
        <v>1</v>
      </c>
      <c r="E8" s="392">
        <v>1</v>
      </c>
      <c r="F8" s="515">
        <f t="shared" si="0"/>
        <v>1</v>
      </c>
      <c r="G8" s="531"/>
      <c r="H8" s="484"/>
      <c r="I8" s="482" t="s">
        <v>734</v>
      </c>
      <c r="J8" s="575"/>
      <c r="K8" s="478"/>
      <c r="L8" s="474" t="s">
        <v>735</v>
      </c>
      <c r="M8" s="379"/>
      <c r="N8" s="379"/>
      <c r="O8" s="379"/>
      <c r="P8" s="379"/>
      <c r="Q8" s="379"/>
      <c r="R8" s="379"/>
      <c r="S8" s="379"/>
      <c r="T8" s="379"/>
      <c r="U8" s="379"/>
      <c r="V8" s="379"/>
      <c r="W8" s="379"/>
      <c r="X8" s="379"/>
      <c r="Y8" s="379"/>
      <c r="Z8" s="379"/>
    </row>
    <row r="9" spans="1:26" ht="15" customHeight="1" x14ac:dyDescent="0.25">
      <c r="A9" s="853"/>
      <c r="B9" s="863"/>
      <c r="C9" s="532" t="s">
        <v>736</v>
      </c>
      <c r="D9" s="450">
        <v>1</v>
      </c>
      <c r="E9" s="392">
        <v>1</v>
      </c>
      <c r="F9" s="515">
        <f t="shared" si="0"/>
        <v>1</v>
      </c>
      <c r="G9" s="531"/>
      <c r="H9" s="484"/>
      <c r="I9" s="482" t="s">
        <v>737</v>
      </c>
      <c r="J9" s="575"/>
      <c r="K9" s="478"/>
      <c r="L9" s="474" t="s">
        <v>735</v>
      </c>
      <c r="M9" s="379"/>
      <c r="N9" s="379"/>
      <c r="O9" s="379"/>
      <c r="P9" s="379"/>
      <c r="Q9" s="379"/>
      <c r="R9" s="379"/>
      <c r="S9" s="379"/>
      <c r="T9" s="379"/>
      <c r="U9" s="379"/>
      <c r="V9" s="379"/>
      <c r="W9" s="379"/>
      <c r="X9" s="379"/>
      <c r="Y9" s="379"/>
      <c r="Z9" s="379"/>
    </row>
    <row r="10" spans="1:26" ht="15" customHeight="1" x14ac:dyDescent="0.25">
      <c r="A10" s="853"/>
      <c r="B10" s="863"/>
      <c r="C10" s="532" t="s">
        <v>738</v>
      </c>
      <c r="D10" s="450">
        <v>2</v>
      </c>
      <c r="E10" s="392">
        <v>1</v>
      </c>
      <c r="F10" s="515">
        <f t="shared" si="0"/>
        <v>2</v>
      </c>
      <c r="G10" s="531"/>
      <c r="H10" s="484"/>
      <c r="I10" s="482" t="s">
        <v>739</v>
      </c>
      <c r="J10" s="575"/>
      <c r="K10" s="527" t="s">
        <v>740</v>
      </c>
      <c r="L10" s="474" t="s">
        <v>741</v>
      </c>
      <c r="M10" s="379"/>
      <c r="N10" s="379"/>
      <c r="O10" s="379"/>
      <c r="P10" s="379"/>
      <c r="Q10" s="379"/>
      <c r="R10" s="379"/>
      <c r="S10" s="379"/>
      <c r="T10" s="379"/>
      <c r="U10" s="379"/>
      <c r="V10" s="379"/>
      <c r="W10" s="379"/>
      <c r="X10" s="379"/>
      <c r="Y10" s="379"/>
      <c r="Z10" s="379"/>
    </row>
    <row r="11" spans="1:26" ht="15" customHeight="1" x14ac:dyDescent="0.25">
      <c r="A11" s="853"/>
      <c r="B11" s="861"/>
      <c r="C11" s="516" t="s">
        <v>742</v>
      </c>
      <c r="D11" s="450">
        <v>2</v>
      </c>
      <c r="E11" s="392">
        <v>1</v>
      </c>
      <c r="F11" s="515">
        <f t="shared" si="0"/>
        <v>2</v>
      </c>
      <c r="G11" s="531"/>
      <c r="H11" s="484"/>
      <c r="I11" s="482" t="s">
        <v>743</v>
      </c>
      <c r="J11" s="575"/>
      <c r="K11" s="527" t="s">
        <v>744</v>
      </c>
      <c r="L11" s="474"/>
      <c r="M11" s="379"/>
      <c r="N11" s="379"/>
      <c r="O11" s="379"/>
      <c r="P11" s="379"/>
      <c r="Q11" s="379"/>
      <c r="R11" s="379"/>
      <c r="S11" s="379"/>
      <c r="T11" s="379"/>
      <c r="U11" s="379"/>
      <c r="V11" s="379"/>
      <c r="W11" s="379"/>
      <c r="X11" s="379"/>
      <c r="Y11" s="379"/>
      <c r="Z11" s="379"/>
    </row>
    <row r="12" spans="1:26" ht="15" customHeight="1" x14ac:dyDescent="0.25">
      <c r="A12" s="853"/>
      <c r="B12" s="864" t="s">
        <v>745</v>
      </c>
      <c r="C12" s="532" t="s">
        <v>746</v>
      </c>
      <c r="D12" s="450">
        <v>1</v>
      </c>
      <c r="E12" s="392">
        <v>3</v>
      </c>
      <c r="F12" s="515">
        <f t="shared" si="0"/>
        <v>3</v>
      </c>
      <c r="G12" s="574" t="s">
        <v>747</v>
      </c>
      <c r="H12" s="484"/>
      <c r="I12" s="529"/>
      <c r="J12" s="529"/>
      <c r="K12" s="573"/>
      <c r="L12" s="474" t="s">
        <v>748</v>
      </c>
      <c r="M12" s="379"/>
      <c r="N12" s="379"/>
      <c r="O12" s="379"/>
      <c r="P12" s="379"/>
      <c r="Q12" s="379"/>
      <c r="R12" s="379"/>
      <c r="S12" s="379"/>
      <c r="T12" s="379"/>
      <c r="U12" s="379"/>
      <c r="V12" s="379"/>
      <c r="W12" s="379"/>
      <c r="X12" s="379"/>
      <c r="Y12" s="379"/>
      <c r="Z12" s="379"/>
    </row>
    <row r="13" spans="1:26" ht="15" customHeight="1" x14ac:dyDescent="0.25">
      <c r="A13" s="853"/>
      <c r="B13" s="863"/>
      <c r="C13" s="532" t="s">
        <v>749</v>
      </c>
      <c r="D13" s="450">
        <v>1</v>
      </c>
      <c r="E13" s="392">
        <v>1</v>
      </c>
      <c r="F13" s="515">
        <f t="shared" si="0"/>
        <v>1</v>
      </c>
      <c r="G13" s="531"/>
      <c r="H13" s="529"/>
      <c r="I13" s="482" t="s">
        <v>750</v>
      </c>
      <c r="J13" s="529"/>
      <c r="K13" s="573"/>
      <c r="L13" s="474" t="s">
        <v>751</v>
      </c>
      <c r="M13" s="379"/>
      <c r="N13" s="379"/>
      <c r="O13" s="379"/>
      <c r="P13" s="379"/>
      <c r="Q13" s="379"/>
      <c r="R13" s="379"/>
      <c r="S13" s="379"/>
      <c r="T13" s="379"/>
      <c r="U13" s="379"/>
      <c r="V13" s="379"/>
      <c r="W13" s="379"/>
      <c r="X13" s="379"/>
      <c r="Y13" s="379"/>
      <c r="Z13" s="379"/>
    </row>
    <row r="14" spans="1:26" ht="15" customHeight="1" x14ac:dyDescent="0.25">
      <c r="A14" s="853"/>
      <c r="B14" s="863"/>
      <c r="C14" s="532" t="s">
        <v>752</v>
      </c>
      <c r="D14" s="450">
        <v>1</v>
      </c>
      <c r="E14" s="392">
        <v>3</v>
      </c>
      <c r="F14" s="515">
        <f t="shared" si="0"/>
        <v>3</v>
      </c>
      <c r="G14" s="574" t="s">
        <v>753</v>
      </c>
      <c r="H14" s="484"/>
      <c r="I14" s="529"/>
      <c r="J14" s="529"/>
      <c r="K14" s="573"/>
      <c r="L14" s="474" t="s">
        <v>748</v>
      </c>
      <c r="M14" s="379"/>
      <c r="N14" s="379"/>
      <c r="O14" s="379"/>
      <c r="P14" s="379"/>
      <c r="Q14" s="379"/>
      <c r="R14" s="379"/>
      <c r="S14" s="379"/>
      <c r="T14" s="379"/>
      <c r="U14" s="379"/>
      <c r="V14" s="379"/>
      <c r="W14" s="379"/>
      <c r="X14" s="379"/>
      <c r="Y14" s="379"/>
      <c r="Z14" s="379"/>
    </row>
    <row r="15" spans="1:26" ht="15" customHeight="1" x14ac:dyDescent="0.25">
      <c r="A15" s="853"/>
      <c r="B15" s="863"/>
      <c r="C15" s="532" t="s">
        <v>754</v>
      </c>
      <c r="D15" s="450">
        <v>4</v>
      </c>
      <c r="E15" s="392">
        <v>1</v>
      </c>
      <c r="F15" s="515">
        <f t="shared" si="0"/>
        <v>4</v>
      </c>
      <c r="G15" s="531"/>
      <c r="H15" s="482" t="s">
        <v>755</v>
      </c>
      <c r="I15" s="482" t="s">
        <v>756</v>
      </c>
      <c r="J15" s="476" t="s">
        <v>757</v>
      </c>
      <c r="K15" s="527" t="s">
        <v>758</v>
      </c>
      <c r="L15" s="474" t="s">
        <v>748</v>
      </c>
      <c r="M15" s="379"/>
      <c r="N15" s="379"/>
      <c r="O15" s="379"/>
      <c r="P15" s="379"/>
      <c r="Q15" s="379"/>
      <c r="R15" s="379"/>
      <c r="S15" s="379"/>
      <c r="T15" s="379"/>
      <c r="U15" s="379"/>
      <c r="V15" s="379"/>
      <c r="W15" s="379"/>
      <c r="X15" s="379"/>
      <c r="Y15" s="379"/>
      <c r="Z15" s="379"/>
    </row>
    <row r="16" spans="1:26" ht="15" customHeight="1" x14ac:dyDescent="0.25">
      <c r="A16" s="853"/>
      <c r="B16" s="863"/>
      <c r="C16" s="532" t="s">
        <v>759</v>
      </c>
      <c r="D16" s="450">
        <v>4</v>
      </c>
      <c r="E16" s="392">
        <v>1</v>
      </c>
      <c r="F16" s="515">
        <f t="shared" si="0"/>
        <v>4</v>
      </c>
      <c r="G16" s="531"/>
      <c r="H16" s="482" t="s">
        <v>760</v>
      </c>
      <c r="I16" s="482" t="s">
        <v>761</v>
      </c>
      <c r="J16" s="476" t="s">
        <v>762</v>
      </c>
      <c r="K16" s="527" t="s">
        <v>763</v>
      </c>
      <c r="L16" s="474" t="s">
        <v>748</v>
      </c>
      <c r="M16" s="379"/>
      <c r="N16" s="379"/>
      <c r="O16" s="379"/>
      <c r="P16" s="379"/>
      <c r="Q16" s="379"/>
      <c r="R16" s="379"/>
      <c r="S16" s="379"/>
      <c r="T16" s="379"/>
      <c r="U16" s="379"/>
      <c r="V16" s="379"/>
      <c r="W16" s="379"/>
      <c r="X16" s="379"/>
      <c r="Y16" s="379"/>
      <c r="Z16" s="379"/>
    </row>
    <row r="17" spans="1:26" ht="15" customHeight="1" x14ac:dyDescent="0.25">
      <c r="A17" s="853"/>
      <c r="B17" s="863"/>
      <c r="C17" s="532" t="s">
        <v>764</v>
      </c>
      <c r="D17" s="450">
        <v>2</v>
      </c>
      <c r="E17" s="392">
        <v>1</v>
      </c>
      <c r="F17" s="515">
        <f t="shared" si="0"/>
        <v>2</v>
      </c>
      <c r="G17" s="528"/>
      <c r="H17" s="533" t="s">
        <v>765</v>
      </c>
      <c r="I17" s="482" t="s">
        <v>766</v>
      </c>
      <c r="J17" s="529"/>
      <c r="K17" s="478"/>
      <c r="L17" s="474" t="s">
        <v>751</v>
      </c>
      <c r="M17" s="379"/>
      <c r="N17" s="379"/>
      <c r="O17" s="379"/>
      <c r="P17" s="379"/>
      <c r="Q17" s="379"/>
      <c r="R17" s="379"/>
      <c r="S17" s="379"/>
      <c r="T17" s="379"/>
      <c r="U17" s="379"/>
      <c r="V17" s="379"/>
      <c r="W17" s="379"/>
      <c r="X17" s="379"/>
      <c r="Y17" s="379"/>
      <c r="Z17" s="379"/>
    </row>
    <row r="18" spans="1:26" ht="15" customHeight="1" x14ac:dyDescent="0.25">
      <c r="A18" s="853"/>
      <c r="B18" s="861"/>
      <c r="C18" s="532" t="s">
        <v>767</v>
      </c>
      <c r="D18" s="450">
        <v>2</v>
      </c>
      <c r="E18" s="392">
        <v>1</v>
      </c>
      <c r="F18" s="515">
        <f t="shared" si="0"/>
        <v>2</v>
      </c>
      <c r="G18" s="528"/>
      <c r="H18" s="533" t="s">
        <v>768</v>
      </c>
      <c r="I18" s="482" t="s">
        <v>769</v>
      </c>
      <c r="J18" s="529"/>
      <c r="K18" s="478"/>
      <c r="L18" s="474" t="s">
        <v>726</v>
      </c>
      <c r="M18" s="379"/>
      <c r="N18" s="379"/>
      <c r="O18" s="379"/>
      <c r="P18" s="379"/>
      <c r="Q18" s="379"/>
      <c r="R18" s="379"/>
      <c r="S18" s="379"/>
      <c r="T18" s="379"/>
      <c r="U18" s="379"/>
      <c r="V18" s="379"/>
      <c r="W18" s="379"/>
      <c r="X18" s="379"/>
      <c r="Y18" s="379"/>
      <c r="Z18" s="379"/>
    </row>
    <row r="19" spans="1:26" ht="15" customHeight="1" x14ac:dyDescent="0.25">
      <c r="A19" s="853"/>
      <c r="B19" s="864" t="s">
        <v>770</v>
      </c>
      <c r="C19" s="532" t="s">
        <v>771</v>
      </c>
      <c r="D19" s="450">
        <v>4</v>
      </c>
      <c r="E19" s="392">
        <v>1</v>
      </c>
      <c r="F19" s="515">
        <f t="shared" si="0"/>
        <v>4</v>
      </c>
      <c r="G19" s="531"/>
      <c r="H19" s="482" t="s">
        <v>772</v>
      </c>
      <c r="I19" s="482" t="s">
        <v>773</v>
      </c>
      <c r="J19" s="476" t="s">
        <v>774</v>
      </c>
      <c r="K19" s="527" t="s">
        <v>775</v>
      </c>
      <c r="L19" s="474" t="s">
        <v>776</v>
      </c>
      <c r="M19" s="379"/>
      <c r="N19" s="379"/>
      <c r="O19" s="379"/>
      <c r="P19" s="379"/>
      <c r="Q19" s="379"/>
      <c r="R19" s="379"/>
      <c r="S19" s="379"/>
      <c r="T19" s="379"/>
      <c r="U19" s="379"/>
      <c r="V19" s="379"/>
      <c r="W19" s="379"/>
      <c r="X19" s="379"/>
      <c r="Y19" s="379"/>
      <c r="Z19" s="379"/>
    </row>
    <row r="20" spans="1:26" ht="15" customHeight="1" x14ac:dyDescent="0.25">
      <c r="A20" s="853"/>
      <c r="B20" s="861"/>
      <c r="C20" s="532" t="s">
        <v>777</v>
      </c>
      <c r="D20" s="450">
        <v>4</v>
      </c>
      <c r="E20" s="392">
        <v>1</v>
      </c>
      <c r="F20" s="515">
        <f t="shared" si="0"/>
        <v>4</v>
      </c>
      <c r="G20" s="531"/>
      <c r="H20" s="482" t="s">
        <v>778</v>
      </c>
      <c r="I20" s="482" t="s">
        <v>779</v>
      </c>
      <c r="J20" s="476" t="s">
        <v>780</v>
      </c>
      <c r="K20" s="527" t="s">
        <v>781</v>
      </c>
      <c r="L20" s="474" t="s">
        <v>776</v>
      </c>
      <c r="M20" s="379"/>
      <c r="N20" s="379"/>
      <c r="O20" s="379"/>
      <c r="P20" s="379"/>
      <c r="Q20" s="379"/>
      <c r="R20" s="379"/>
      <c r="S20" s="379"/>
      <c r="T20" s="379"/>
      <c r="U20" s="379"/>
      <c r="V20" s="379"/>
      <c r="W20" s="379"/>
      <c r="X20" s="379"/>
      <c r="Y20" s="379"/>
      <c r="Z20" s="379"/>
    </row>
    <row r="21" spans="1:26" ht="15" customHeight="1" x14ac:dyDescent="0.25">
      <c r="A21" s="853"/>
      <c r="B21" s="864" t="s">
        <v>782</v>
      </c>
      <c r="C21" s="532" t="s">
        <v>783</v>
      </c>
      <c r="D21" s="450">
        <v>1</v>
      </c>
      <c r="E21" s="392">
        <v>1</v>
      </c>
      <c r="F21" s="515">
        <f t="shared" si="0"/>
        <v>1</v>
      </c>
      <c r="G21" s="531"/>
      <c r="H21" s="482" t="s">
        <v>784</v>
      </c>
      <c r="I21" s="529"/>
      <c r="J21" s="529"/>
      <c r="K21" s="573"/>
      <c r="L21" s="474" t="s">
        <v>785</v>
      </c>
      <c r="M21" s="379"/>
      <c r="N21" s="379"/>
      <c r="O21" s="379"/>
      <c r="P21" s="379"/>
      <c r="Q21" s="379"/>
      <c r="R21" s="379"/>
      <c r="S21" s="379"/>
      <c r="T21" s="379"/>
      <c r="U21" s="379"/>
      <c r="V21" s="379"/>
      <c r="W21" s="379"/>
      <c r="X21" s="379"/>
      <c r="Y21" s="379"/>
      <c r="Z21" s="379"/>
    </row>
    <row r="22" spans="1:26" ht="15" customHeight="1" x14ac:dyDescent="0.25">
      <c r="A22" s="853"/>
      <c r="B22" s="863"/>
      <c r="C22" s="532" t="s">
        <v>786</v>
      </c>
      <c r="D22" s="450">
        <v>1</v>
      </c>
      <c r="E22" s="392">
        <v>1</v>
      </c>
      <c r="F22" s="515">
        <f t="shared" si="0"/>
        <v>1</v>
      </c>
      <c r="G22" s="531"/>
      <c r="H22" s="482" t="s">
        <v>787</v>
      </c>
      <c r="I22" s="529"/>
      <c r="J22" s="529"/>
      <c r="K22" s="573"/>
      <c r="L22" s="474" t="s">
        <v>785</v>
      </c>
      <c r="M22" s="379"/>
      <c r="N22" s="379"/>
      <c r="O22" s="379"/>
      <c r="P22" s="379"/>
      <c r="Q22" s="379"/>
      <c r="R22" s="379"/>
      <c r="S22" s="379"/>
      <c r="T22" s="379"/>
      <c r="U22" s="379"/>
      <c r="V22" s="379"/>
      <c r="W22" s="379"/>
      <c r="X22" s="379"/>
      <c r="Y22" s="379"/>
      <c r="Z22" s="379"/>
    </row>
    <row r="23" spans="1:26" ht="14.25" customHeight="1" x14ac:dyDescent="0.25">
      <c r="A23" s="853"/>
      <c r="B23" s="861"/>
      <c r="C23" s="532" t="s">
        <v>788</v>
      </c>
      <c r="D23" s="450">
        <v>4</v>
      </c>
      <c r="E23" s="392">
        <v>1</v>
      </c>
      <c r="F23" s="515">
        <f t="shared" si="0"/>
        <v>4</v>
      </c>
      <c r="G23" s="531"/>
      <c r="H23" s="482" t="s">
        <v>789</v>
      </c>
      <c r="I23" s="482" t="s">
        <v>790</v>
      </c>
      <c r="J23" s="476" t="s">
        <v>791</v>
      </c>
      <c r="K23" s="527" t="s">
        <v>792</v>
      </c>
      <c r="L23" s="474" t="s">
        <v>785</v>
      </c>
      <c r="M23" s="379"/>
      <c r="N23" s="379"/>
      <c r="O23" s="379"/>
      <c r="P23" s="379"/>
      <c r="Q23" s="379"/>
      <c r="R23" s="379"/>
      <c r="S23" s="379"/>
      <c r="T23" s="379"/>
      <c r="U23" s="379"/>
      <c r="V23" s="379"/>
      <c r="W23" s="379"/>
      <c r="X23" s="379"/>
      <c r="Y23" s="379"/>
      <c r="Z23" s="379"/>
    </row>
    <row r="24" spans="1:26" ht="14.25" customHeight="1" x14ac:dyDescent="0.25">
      <c r="A24" s="853"/>
      <c r="B24" s="532" t="s">
        <v>793</v>
      </c>
      <c r="C24" s="532" t="s">
        <v>794</v>
      </c>
      <c r="D24" s="450">
        <v>4</v>
      </c>
      <c r="E24" s="392">
        <v>1</v>
      </c>
      <c r="F24" s="515">
        <f t="shared" si="0"/>
        <v>4</v>
      </c>
      <c r="G24" s="531"/>
      <c r="H24" s="482" t="s">
        <v>795</v>
      </c>
      <c r="I24" s="482" t="s">
        <v>796</v>
      </c>
      <c r="J24" s="476" t="s">
        <v>797</v>
      </c>
      <c r="K24" s="527" t="s">
        <v>798</v>
      </c>
      <c r="L24" s="474" t="s">
        <v>785</v>
      </c>
      <c r="M24" s="379"/>
      <c r="N24" s="379"/>
      <c r="O24" s="379"/>
      <c r="P24" s="379"/>
      <c r="Q24" s="379"/>
      <c r="R24" s="379"/>
      <c r="S24" s="379"/>
      <c r="T24" s="379"/>
      <c r="U24" s="379"/>
      <c r="V24" s="379"/>
      <c r="W24" s="379"/>
      <c r="X24" s="379"/>
      <c r="Y24" s="379"/>
      <c r="Z24" s="379"/>
    </row>
    <row r="25" spans="1:26" ht="14.25" customHeight="1" x14ac:dyDescent="0.25">
      <c r="A25" s="853"/>
      <c r="B25" s="532" t="s">
        <v>799</v>
      </c>
      <c r="C25" s="532" t="s">
        <v>794</v>
      </c>
      <c r="D25" s="450">
        <v>4</v>
      </c>
      <c r="E25" s="392">
        <v>1</v>
      </c>
      <c r="F25" s="515">
        <f t="shared" si="0"/>
        <v>4</v>
      </c>
      <c r="G25" s="531"/>
      <c r="H25" s="482" t="s">
        <v>800</v>
      </c>
      <c r="I25" s="482" t="s">
        <v>801</v>
      </c>
      <c r="J25" s="476" t="s">
        <v>802</v>
      </c>
      <c r="K25" s="527" t="s">
        <v>803</v>
      </c>
      <c r="L25" s="474" t="s">
        <v>804</v>
      </c>
      <c r="M25" s="379"/>
      <c r="N25" s="379"/>
      <c r="O25" s="379"/>
      <c r="P25" s="379"/>
      <c r="Q25" s="379"/>
      <c r="R25" s="379"/>
      <c r="S25" s="379"/>
      <c r="T25" s="379"/>
      <c r="U25" s="379"/>
      <c r="V25" s="379"/>
      <c r="W25" s="379"/>
      <c r="X25" s="379"/>
      <c r="Y25" s="379"/>
      <c r="Z25" s="379"/>
    </row>
    <row r="26" spans="1:26" ht="14.25" customHeight="1" thickBot="1" x14ac:dyDescent="0.3">
      <c r="A26" s="854"/>
      <c r="B26" s="572" t="s">
        <v>805</v>
      </c>
      <c r="C26" s="572" t="s">
        <v>806</v>
      </c>
      <c r="D26" s="571">
        <v>4</v>
      </c>
      <c r="E26" s="388">
        <v>1</v>
      </c>
      <c r="F26" s="570">
        <f t="shared" si="0"/>
        <v>4</v>
      </c>
      <c r="G26" s="569"/>
      <c r="H26" s="568" t="s">
        <v>807</v>
      </c>
      <c r="I26" s="568" t="s">
        <v>808</v>
      </c>
      <c r="J26" s="567" t="s">
        <v>809</v>
      </c>
      <c r="K26" s="566" t="s">
        <v>810</v>
      </c>
      <c r="L26" s="467" t="s">
        <v>751</v>
      </c>
      <c r="M26" s="379"/>
      <c r="N26" s="379"/>
      <c r="O26" s="379"/>
      <c r="P26" s="379"/>
      <c r="Q26" s="379"/>
      <c r="R26" s="379"/>
      <c r="S26" s="379"/>
      <c r="T26" s="379"/>
      <c r="U26" s="379"/>
      <c r="V26" s="379"/>
      <c r="W26" s="379"/>
      <c r="X26" s="379"/>
      <c r="Y26" s="379"/>
      <c r="Z26" s="379"/>
    </row>
    <row r="27" spans="1:26" ht="15" customHeight="1" x14ac:dyDescent="0.25">
      <c r="A27" s="852" t="s">
        <v>811</v>
      </c>
      <c r="B27" s="565" t="s">
        <v>812</v>
      </c>
      <c r="C27" s="565" t="s">
        <v>813</v>
      </c>
      <c r="D27" s="553">
        <v>2</v>
      </c>
      <c r="E27" s="412">
        <v>1</v>
      </c>
      <c r="F27" s="552">
        <f t="shared" si="0"/>
        <v>2</v>
      </c>
      <c r="G27" s="537"/>
      <c r="H27" s="564"/>
      <c r="I27" s="564"/>
      <c r="J27" s="563" t="s">
        <v>814</v>
      </c>
      <c r="K27" s="562" t="s">
        <v>815</v>
      </c>
      <c r="L27" s="485" t="s">
        <v>751</v>
      </c>
      <c r="M27" s="379"/>
      <c r="N27" s="379"/>
      <c r="O27" s="379"/>
      <c r="P27" s="379"/>
      <c r="Q27" s="379"/>
      <c r="R27" s="379"/>
      <c r="S27" s="379"/>
      <c r="T27" s="379"/>
      <c r="U27" s="379"/>
      <c r="V27" s="379"/>
      <c r="W27" s="379"/>
      <c r="X27" s="379"/>
      <c r="Y27" s="379"/>
      <c r="Z27" s="379"/>
    </row>
    <row r="28" spans="1:26" ht="14.25" customHeight="1" x14ac:dyDescent="0.25">
      <c r="A28" s="853"/>
      <c r="B28" s="862" t="s">
        <v>816</v>
      </c>
      <c r="C28" s="532" t="s">
        <v>771</v>
      </c>
      <c r="D28" s="484">
        <v>2</v>
      </c>
      <c r="E28" s="392">
        <v>1</v>
      </c>
      <c r="F28" s="515">
        <f t="shared" si="0"/>
        <v>2</v>
      </c>
      <c r="G28" s="528"/>
      <c r="H28" s="477"/>
      <c r="I28" s="477"/>
      <c r="J28" s="476" t="s">
        <v>817</v>
      </c>
      <c r="K28" s="527" t="s">
        <v>818</v>
      </c>
      <c r="L28" s="474" t="s">
        <v>776</v>
      </c>
      <c r="M28" s="379"/>
      <c r="N28" s="379"/>
      <c r="O28" s="379"/>
      <c r="P28" s="379"/>
      <c r="Q28" s="379"/>
      <c r="R28" s="379"/>
      <c r="S28" s="379"/>
      <c r="T28" s="379"/>
      <c r="U28" s="379"/>
      <c r="V28" s="379"/>
      <c r="W28" s="379"/>
      <c r="X28" s="379"/>
      <c r="Y28" s="379"/>
      <c r="Z28" s="379"/>
    </row>
    <row r="29" spans="1:26" ht="14.25" customHeight="1" x14ac:dyDescent="0.25">
      <c r="A29" s="853"/>
      <c r="B29" s="863"/>
      <c r="C29" s="532" t="s">
        <v>777</v>
      </c>
      <c r="D29" s="484">
        <v>2</v>
      </c>
      <c r="E29" s="392">
        <v>1</v>
      </c>
      <c r="F29" s="515">
        <f t="shared" si="0"/>
        <v>2</v>
      </c>
      <c r="G29" s="528"/>
      <c r="H29" s="477"/>
      <c r="I29" s="477"/>
      <c r="J29" s="476" t="s">
        <v>819</v>
      </c>
      <c r="K29" s="527" t="s">
        <v>820</v>
      </c>
      <c r="L29" s="474" t="s">
        <v>776</v>
      </c>
      <c r="M29" s="379"/>
      <c r="N29" s="379"/>
      <c r="O29" s="379"/>
      <c r="P29" s="379"/>
      <c r="Q29" s="379"/>
      <c r="R29" s="379"/>
      <c r="S29" s="379"/>
      <c r="T29" s="379"/>
      <c r="U29" s="379"/>
      <c r="V29" s="379"/>
      <c r="W29" s="379"/>
      <c r="X29" s="379"/>
      <c r="Y29" s="379"/>
      <c r="Z29" s="379"/>
    </row>
    <row r="30" spans="1:26" ht="14.25" customHeight="1" x14ac:dyDescent="0.25">
      <c r="A30" s="853"/>
      <c r="B30" s="861"/>
      <c r="C30" s="532" t="s">
        <v>821</v>
      </c>
      <c r="D30" s="484">
        <v>1</v>
      </c>
      <c r="E30" s="392">
        <v>1</v>
      </c>
      <c r="F30" s="515">
        <f t="shared" si="0"/>
        <v>1</v>
      </c>
      <c r="G30" s="528"/>
      <c r="H30" s="477"/>
      <c r="I30" s="477"/>
      <c r="J30" s="477"/>
      <c r="K30" s="527" t="s">
        <v>822</v>
      </c>
      <c r="L30" s="474" t="s">
        <v>776</v>
      </c>
      <c r="M30" s="379"/>
      <c r="N30" s="379"/>
      <c r="O30" s="379"/>
      <c r="P30" s="379"/>
      <c r="Q30" s="379"/>
      <c r="R30" s="379"/>
      <c r="S30" s="379"/>
      <c r="T30" s="379"/>
      <c r="U30" s="379"/>
      <c r="V30" s="379"/>
      <c r="W30" s="379"/>
      <c r="X30" s="379"/>
      <c r="Y30" s="379"/>
      <c r="Z30" s="379"/>
    </row>
    <row r="31" spans="1:26" ht="14.25" customHeight="1" x14ac:dyDescent="0.25">
      <c r="A31" s="853"/>
      <c r="B31" s="862" t="s">
        <v>823</v>
      </c>
      <c r="C31" s="532" t="s">
        <v>824</v>
      </c>
      <c r="D31" s="484">
        <v>2</v>
      </c>
      <c r="E31" s="392">
        <v>1</v>
      </c>
      <c r="F31" s="515">
        <f t="shared" si="0"/>
        <v>2</v>
      </c>
      <c r="G31" s="528"/>
      <c r="H31" s="477"/>
      <c r="I31" s="477"/>
      <c r="J31" s="476" t="s">
        <v>825</v>
      </c>
      <c r="K31" s="527" t="s">
        <v>826</v>
      </c>
      <c r="L31" s="474" t="s">
        <v>827</v>
      </c>
      <c r="M31" s="379"/>
      <c r="N31" s="379"/>
      <c r="O31" s="379"/>
      <c r="P31" s="379"/>
      <c r="Q31" s="379"/>
      <c r="R31" s="379"/>
      <c r="S31" s="379"/>
      <c r="T31" s="379"/>
      <c r="U31" s="379"/>
      <c r="V31" s="379"/>
      <c r="W31" s="379"/>
      <c r="X31" s="379"/>
      <c r="Y31" s="379"/>
      <c r="Z31" s="379"/>
    </row>
    <row r="32" spans="1:26" ht="14.25" customHeight="1" x14ac:dyDescent="0.25">
      <c r="A32" s="853"/>
      <c r="B32" s="863"/>
      <c r="C32" s="532" t="s">
        <v>828</v>
      </c>
      <c r="D32" s="484">
        <v>2</v>
      </c>
      <c r="E32" s="392">
        <v>1</v>
      </c>
      <c r="F32" s="515">
        <f t="shared" si="0"/>
        <v>2</v>
      </c>
      <c r="G32" s="528"/>
      <c r="H32" s="477"/>
      <c r="I32" s="477"/>
      <c r="J32" s="476" t="s">
        <v>829</v>
      </c>
      <c r="K32" s="527" t="s">
        <v>830</v>
      </c>
      <c r="L32" s="474" t="s">
        <v>827</v>
      </c>
      <c r="M32" s="379"/>
      <c r="N32" s="379"/>
      <c r="O32" s="379"/>
      <c r="P32" s="379"/>
      <c r="Q32" s="379"/>
      <c r="R32" s="379"/>
      <c r="S32" s="379"/>
      <c r="T32" s="379"/>
      <c r="U32" s="379"/>
      <c r="V32" s="379"/>
      <c r="W32" s="379"/>
      <c r="X32" s="379"/>
      <c r="Y32" s="379"/>
      <c r="Z32" s="379"/>
    </row>
    <row r="33" spans="1:26" ht="14.25" customHeight="1" x14ac:dyDescent="0.25">
      <c r="A33" s="853"/>
      <c r="B33" s="861"/>
      <c r="C33" s="532" t="s">
        <v>831</v>
      </c>
      <c r="D33" s="484">
        <v>2</v>
      </c>
      <c r="E33" s="392">
        <v>1</v>
      </c>
      <c r="F33" s="561">
        <v>2</v>
      </c>
      <c r="G33" s="531"/>
      <c r="H33" s="477"/>
      <c r="I33" s="477"/>
      <c r="J33" s="476" t="s">
        <v>832</v>
      </c>
      <c r="K33" s="527" t="s">
        <v>833</v>
      </c>
      <c r="L33" s="474" t="s">
        <v>827</v>
      </c>
      <c r="M33" s="379"/>
      <c r="N33" s="379"/>
      <c r="O33" s="379"/>
      <c r="P33" s="379"/>
      <c r="Q33" s="379"/>
      <c r="R33" s="379"/>
      <c r="S33" s="379"/>
      <c r="T33" s="379"/>
      <c r="U33" s="379"/>
      <c r="V33" s="379"/>
      <c r="W33" s="379"/>
      <c r="X33" s="379"/>
      <c r="Y33" s="379"/>
      <c r="Z33" s="379"/>
    </row>
    <row r="34" spans="1:26" ht="14.25" customHeight="1" x14ac:dyDescent="0.25">
      <c r="A34" s="853"/>
      <c r="B34" s="860" t="s">
        <v>834</v>
      </c>
      <c r="C34" s="532" t="s">
        <v>835</v>
      </c>
      <c r="D34" s="484">
        <v>4</v>
      </c>
      <c r="E34" s="392">
        <v>1</v>
      </c>
      <c r="F34" s="515">
        <f t="shared" ref="F34:F40" si="1">E34*D34</f>
        <v>4</v>
      </c>
      <c r="G34" s="528"/>
      <c r="H34" s="482" t="s">
        <v>836</v>
      </c>
      <c r="I34" s="482" t="s">
        <v>837</v>
      </c>
      <c r="J34" s="476" t="s">
        <v>838</v>
      </c>
      <c r="K34" s="527" t="s">
        <v>839</v>
      </c>
      <c r="L34" s="474" t="s">
        <v>840</v>
      </c>
      <c r="M34" s="379"/>
      <c r="N34" s="379"/>
      <c r="O34" s="379"/>
      <c r="P34" s="379"/>
      <c r="Q34" s="379"/>
      <c r="R34" s="379"/>
      <c r="S34" s="379"/>
      <c r="T34" s="379"/>
      <c r="U34" s="379"/>
      <c r="V34" s="379"/>
      <c r="W34" s="379"/>
      <c r="X34" s="379"/>
      <c r="Y34" s="379"/>
      <c r="Z34" s="379"/>
    </row>
    <row r="35" spans="1:26" ht="14.25" customHeight="1" x14ac:dyDescent="0.25">
      <c r="A35" s="853"/>
      <c r="B35" s="861"/>
      <c r="C35" s="532" t="s">
        <v>841</v>
      </c>
      <c r="D35" s="484">
        <v>1</v>
      </c>
      <c r="E35" s="392">
        <v>1</v>
      </c>
      <c r="F35" s="515">
        <f t="shared" si="1"/>
        <v>1</v>
      </c>
      <c r="G35" s="528"/>
      <c r="H35" s="484"/>
      <c r="I35" s="477"/>
      <c r="J35" s="477"/>
      <c r="K35" s="527" t="s">
        <v>842</v>
      </c>
      <c r="L35" s="474" t="s">
        <v>840</v>
      </c>
      <c r="M35" s="379"/>
      <c r="N35" s="379"/>
      <c r="O35" s="379"/>
      <c r="P35" s="379"/>
      <c r="Q35" s="379"/>
      <c r="R35" s="379"/>
      <c r="S35" s="379"/>
      <c r="T35" s="379"/>
      <c r="U35" s="379"/>
      <c r="V35" s="379"/>
      <c r="W35" s="379"/>
      <c r="X35" s="379"/>
      <c r="Y35" s="379"/>
      <c r="Z35" s="379"/>
    </row>
    <row r="36" spans="1:26" ht="14.25" customHeight="1" x14ac:dyDescent="0.25">
      <c r="A36" s="853"/>
      <c r="B36" s="705" t="s">
        <v>843</v>
      </c>
      <c r="C36" s="560" t="s">
        <v>835</v>
      </c>
      <c r="D36" s="510">
        <v>3</v>
      </c>
      <c r="E36" s="448">
        <v>1</v>
      </c>
      <c r="F36" s="447">
        <f t="shared" si="1"/>
        <v>3</v>
      </c>
      <c r="G36" s="559"/>
      <c r="H36" s="558" t="s">
        <v>844</v>
      </c>
      <c r="I36" s="557"/>
      <c r="J36" s="556" t="s">
        <v>845</v>
      </c>
      <c r="K36" s="555" t="s">
        <v>846</v>
      </c>
      <c r="L36" s="474" t="s">
        <v>847</v>
      </c>
      <c r="M36" s="379"/>
      <c r="N36" s="379"/>
      <c r="O36" s="379"/>
      <c r="P36" s="379"/>
      <c r="Q36" s="379"/>
      <c r="R36" s="379"/>
      <c r="S36" s="379"/>
      <c r="T36" s="379"/>
      <c r="U36" s="379"/>
      <c r="V36" s="379"/>
      <c r="W36" s="379"/>
      <c r="X36" s="379"/>
      <c r="Y36" s="379"/>
      <c r="Z36" s="379"/>
    </row>
    <row r="37" spans="1:26" ht="14.25" customHeight="1" thickBot="1" x14ac:dyDescent="0.3">
      <c r="A37" s="854"/>
      <c r="B37" s="545" t="s">
        <v>848</v>
      </c>
      <c r="C37" s="525" t="s">
        <v>849</v>
      </c>
      <c r="D37" s="523">
        <v>1</v>
      </c>
      <c r="E37" s="403">
        <v>1</v>
      </c>
      <c r="F37" s="434">
        <f t="shared" si="1"/>
        <v>1</v>
      </c>
      <c r="G37" s="472"/>
      <c r="H37" s="524"/>
      <c r="I37" s="523"/>
      <c r="J37" s="523"/>
      <c r="K37" s="429" t="s">
        <v>850</v>
      </c>
      <c r="L37" s="467" t="s">
        <v>785</v>
      </c>
      <c r="M37" s="379"/>
      <c r="N37" s="379"/>
      <c r="O37" s="379"/>
      <c r="P37" s="379"/>
      <c r="Q37" s="379"/>
      <c r="R37" s="379"/>
      <c r="S37" s="379"/>
      <c r="T37" s="379"/>
      <c r="U37" s="379"/>
      <c r="V37" s="379"/>
      <c r="W37" s="379"/>
      <c r="X37" s="379"/>
      <c r="Y37" s="379"/>
      <c r="Z37" s="379"/>
    </row>
    <row r="38" spans="1:26" ht="14.25" customHeight="1" x14ac:dyDescent="0.25">
      <c r="A38" s="868" t="s">
        <v>851</v>
      </c>
      <c r="B38" s="866" t="s">
        <v>852</v>
      </c>
      <c r="C38" s="522" t="s">
        <v>853</v>
      </c>
      <c r="D38" s="487">
        <v>2</v>
      </c>
      <c r="E38" s="396">
        <v>1.5</v>
      </c>
      <c r="F38" s="521">
        <f t="shared" si="1"/>
        <v>3</v>
      </c>
      <c r="G38" s="520"/>
      <c r="H38" s="519"/>
      <c r="I38" s="454"/>
      <c r="J38" s="518" t="s">
        <v>854</v>
      </c>
      <c r="K38" s="517"/>
      <c r="L38" s="485" t="s">
        <v>785</v>
      </c>
      <c r="M38" s="379"/>
      <c r="N38" s="379"/>
      <c r="O38" s="379"/>
      <c r="P38" s="379"/>
      <c r="Q38" s="379"/>
      <c r="R38" s="379"/>
      <c r="S38" s="379"/>
      <c r="T38" s="379"/>
      <c r="U38" s="379"/>
      <c r="V38" s="379"/>
      <c r="W38" s="379"/>
      <c r="X38" s="379"/>
      <c r="Y38" s="379"/>
      <c r="Z38" s="379"/>
    </row>
    <row r="39" spans="1:26" ht="14.25" customHeight="1" x14ac:dyDescent="0.25">
      <c r="A39" s="853"/>
      <c r="B39" s="863"/>
      <c r="C39" s="516" t="s">
        <v>855</v>
      </c>
      <c r="D39" s="484">
        <v>10</v>
      </c>
      <c r="E39" s="392">
        <v>1</v>
      </c>
      <c r="F39" s="515">
        <f t="shared" si="1"/>
        <v>10</v>
      </c>
      <c r="G39" s="514"/>
      <c r="H39" s="513"/>
      <c r="I39" s="444"/>
      <c r="J39" s="512" t="s">
        <v>856</v>
      </c>
      <c r="K39" s="452"/>
      <c r="L39" s="474" t="s">
        <v>785</v>
      </c>
      <c r="M39" s="379"/>
      <c r="N39" s="379"/>
      <c r="O39" s="379"/>
      <c r="P39" s="379"/>
      <c r="Q39" s="379"/>
      <c r="R39" s="379"/>
      <c r="S39" s="379"/>
      <c r="T39" s="379"/>
      <c r="U39" s="379"/>
      <c r="V39" s="379"/>
      <c r="W39" s="379"/>
      <c r="X39" s="379"/>
      <c r="Y39" s="379"/>
      <c r="Z39" s="379"/>
    </row>
    <row r="40" spans="1:26" ht="14.25" customHeight="1" thickBot="1" x14ac:dyDescent="0.3">
      <c r="A40" s="854"/>
      <c r="B40" s="867"/>
      <c r="C40" s="511" t="s">
        <v>857</v>
      </c>
      <c r="D40" s="523">
        <v>40</v>
      </c>
      <c r="E40" s="403">
        <v>1</v>
      </c>
      <c r="F40" s="434">
        <f t="shared" si="1"/>
        <v>40</v>
      </c>
      <c r="G40" s="509"/>
      <c r="H40" s="470"/>
      <c r="I40" s="436"/>
      <c r="J40" s="508" t="s">
        <v>858</v>
      </c>
      <c r="K40" s="432"/>
      <c r="L40" s="467" t="s">
        <v>785</v>
      </c>
      <c r="M40" s="379"/>
      <c r="N40" s="379"/>
      <c r="O40" s="379"/>
      <c r="P40" s="379"/>
      <c r="Q40" s="379"/>
      <c r="R40" s="379"/>
      <c r="S40" s="379"/>
      <c r="T40" s="379"/>
      <c r="U40" s="379"/>
      <c r="V40" s="379"/>
      <c r="W40" s="379"/>
      <c r="X40" s="379"/>
      <c r="Y40" s="379"/>
      <c r="Z40" s="379"/>
    </row>
    <row r="41" spans="1:26" ht="14.25" customHeight="1" x14ac:dyDescent="0.25">
      <c r="A41" s="424"/>
      <c r="B41" s="424"/>
      <c r="C41" s="507" t="s">
        <v>859</v>
      </c>
      <c r="D41" s="506">
        <f>COUNTA(G3:G40)</f>
        <v>2</v>
      </c>
      <c r="E41" s="416">
        <v>3</v>
      </c>
      <c r="F41" s="415">
        <f>D41*E41</f>
        <v>6</v>
      </c>
      <c r="G41" s="379"/>
      <c r="H41" s="379"/>
      <c r="I41" s="379"/>
      <c r="J41" s="379"/>
      <c r="K41" s="379"/>
      <c r="L41" s="379"/>
      <c r="M41" s="379"/>
      <c r="N41" s="379"/>
      <c r="O41" s="379"/>
      <c r="P41" s="379"/>
      <c r="Q41" s="379"/>
      <c r="R41" s="379"/>
      <c r="S41" s="379"/>
      <c r="T41" s="379"/>
      <c r="U41" s="379"/>
      <c r="V41" s="379"/>
      <c r="W41" s="379"/>
      <c r="X41" s="379"/>
      <c r="Y41" s="379"/>
      <c r="Z41" s="379"/>
    </row>
    <row r="42" spans="1:26" ht="14.25" customHeight="1" x14ac:dyDescent="0.25">
      <c r="A42" s="424"/>
      <c r="B42" s="424"/>
      <c r="C42" s="502" t="s">
        <v>860</v>
      </c>
      <c r="D42" s="501">
        <f>COUNTA(H3:H37)</f>
        <v>14</v>
      </c>
      <c r="E42" s="392">
        <v>1</v>
      </c>
      <c r="F42" s="391">
        <f>E42*D42</f>
        <v>14</v>
      </c>
      <c r="G42" s="381"/>
      <c r="H42" s="423"/>
      <c r="I42" s="379"/>
      <c r="J42" s="379"/>
      <c r="K42" s="379"/>
      <c r="L42" s="379"/>
      <c r="M42" s="379"/>
      <c r="N42" s="379"/>
      <c r="O42" s="379"/>
      <c r="P42" s="379"/>
      <c r="Q42" s="379"/>
      <c r="R42" s="379"/>
      <c r="S42" s="379"/>
      <c r="T42" s="379"/>
      <c r="U42" s="379"/>
      <c r="V42" s="379"/>
      <c r="W42" s="379"/>
      <c r="X42" s="379"/>
      <c r="Y42" s="379"/>
      <c r="Z42" s="379"/>
    </row>
    <row r="43" spans="1:26" ht="14.25" customHeight="1" x14ac:dyDescent="0.25">
      <c r="A43" s="424"/>
      <c r="B43" s="424"/>
      <c r="C43" s="502" t="s">
        <v>861</v>
      </c>
      <c r="D43" s="501">
        <f>COUNTA(I3:I37)</f>
        <v>21</v>
      </c>
      <c r="E43" s="392">
        <v>1</v>
      </c>
      <c r="F43" s="391">
        <f>E43*D43</f>
        <v>21</v>
      </c>
      <c r="G43" s="379"/>
      <c r="H43" s="379"/>
      <c r="I43" s="379"/>
      <c r="J43" s="379"/>
      <c r="K43" s="379"/>
      <c r="L43" s="379"/>
      <c r="M43" s="379"/>
      <c r="N43" s="379"/>
      <c r="O43" s="379"/>
      <c r="P43" s="379"/>
      <c r="Q43" s="379"/>
      <c r="R43" s="379"/>
      <c r="S43" s="379"/>
      <c r="T43" s="379"/>
      <c r="U43" s="379"/>
      <c r="V43" s="379"/>
      <c r="W43" s="379"/>
      <c r="X43" s="379"/>
      <c r="Y43" s="379"/>
      <c r="Z43" s="379"/>
    </row>
    <row r="44" spans="1:26" ht="14.25" customHeight="1" x14ac:dyDescent="0.25">
      <c r="A44" s="424"/>
      <c r="B44" s="424"/>
      <c r="C44" s="505" t="s">
        <v>862</v>
      </c>
      <c r="D44" s="504">
        <f>SUM(D41:D43)</f>
        <v>37</v>
      </c>
      <c r="E44" s="498"/>
      <c r="F44" s="503">
        <f>SUM(F41:F43)</f>
        <v>41</v>
      </c>
      <c r="G44" s="379"/>
      <c r="H44" s="379"/>
      <c r="I44" s="379"/>
      <c r="J44" s="379"/>
      <c r="K44" s="379"/>
      <c r="L44" s="379"/>
      <c r="M44" s="379"/>
      <c r="N44" s="379"/>
      <c r="O44" s="379"/>
      <c r="P44" s="379"/>
      <c r="Q44" s="379"/>
      <c r="R44" s="379"/>
      <c r="S44" s="379"/>
      <c r="T44" s="379"/>
      <c r="U44" s="379"/>
      <c r="V44" s="379"/>
      <c r="W44" s="379"/>
      <c r="X44" s="379"/>
      <c r="Y44" s="379"/>
      <c r="Z44" s="379"/>
    </row>
    <row r="45" spans="1:26" ht="14.25" customHeight="1" x14ac:dyDescent="0.25">
      <c r="A45" s="379"/>
      <c r="B45" s="379"/>
      <c r="C45" s="502" t="s">
        <v>863</v>
      </c>
      <c r="D45" s="501">
        <f>COUNTA(J3:J37)</f>
        <v>16</v>
      </c>
      <c r="E45" s="392">
        <v>1</v>
      </c>
      <c r="F45" s="391">
        <f>E45*D45</f>
        <v>16</v>
      </c>
      <c r="G45" s="381"/>
      <c r="H45" s="423"/>
      <c r="I45" s="379"/>
      <c r="J45" s="379"/>
      <c r="K45" s="379"/>
      <c r="L45" s="379"/>
      <c r="M45" s="379"/>
      <c r="N45" s="379"/>
      <c r="O45" s="379"/>
      <c r="P45" s="379"/>
      <c r="Q45" s="379"/>
      <c r="R45" s="379"/>
      <c r="S45" s="379"/>
      <c r="T45" s="379"/>
      <c r="U45" s="379"/>
      <c r="V45" s="379"/>
      <c r="W45" s="379"/>
      <c r="X45" s="379"/>
      <c r="Y45" s="379"/>
      <c r="Z45" s="379"/>
    </row>
    <row r="46" spans="1:26" ht="14.25" customHeight="1" x14ac:dyDescent="0.25">
      <c r="A46" s="379"/>
      <c r="B46" s="379"/>
      <c r="C46" s="502" t="s">
        <v>864</v>
      </c>
      <c r="D46" s="501">
        <f>COUNTA(K3:K37)</f>
        <v>21</v>
      </c>
      <c r="E46" s="392">
        <v>1</v>
      </c>
      <c r="F46" s="391">
        <f>E46*D46</f>
        <v>21</v>
      </c>
      <c r="G46" s="381"/>
      <c r="H46" s="423"/>
      <c r="I46" s="379"/>
      <c r="J46" s="379"/>
      <c r="K46" s="379"/>
      <c r="L46" s="379"/>
      <c r="M46" s="379"/>
      <c r="N46" s="379"/>
      <c r="O46" s="379"/>
      <c r="P46" s="379"/>
      <c r="Q46" s="379"/>
      <c r="R46" s="379"/>
      <c r="S46" s="379"/>
      <c r="T46" s="379"/>
      <c r="U46" s="379"/>
      <c r="V46" s="379"/>
      <c r="W46" s="379"/>
      <c r="X46" s="379"/>
      <c r="Y46" s="379"/>
      <c r="Z46" s="379"/>
    </row>
    <row r="47" spans="1:26" ht="14.25" customHeight="1" x14ac:dyDescent="0.25">
      <c r="A47" s="379"/>
      <c r="B47" s="379"/>
      <c r="C47" s="500" t="s">
        <v>865</v>
      </c>
      <c r="D47" s="499">
        <f>SUM(D45:D46)</f>
        <v>37</v>
      </c>
      <c r="E47" s="498"/>
      <c r="F47" s="497">
        <f>SUM(F45:F46)</f>
        <v>37</v>
      </c>
      <c r="G47" s="381"/>
      <c r="H47" s="423"/>
      <c r="I47" s="379"/>
      <c r="J47" s="379"/>
      <c r="K47" s="379"/>
      <c r="L47" s="379"/>
      <c r="M47" s="379"/>
      <c r="N47" s="379"/>
      <c r="O47" s="379"/>
      <c r="P47" s="379"/>
      <c r="Q47" s="379"/>
      <c r="R47" s="379"/>
      <c r="S47" s="379"/>
      <c r="T47" s="379"/>
      <c r="U47" s="379"/>
      <c r="V47" s="379"/>
      <c r="W47" s="379"/>
      <c r="X47" s="379"/>
      <c r="Y47" s="379"/>
      <c r="Z47" s="379"/>
    </row>
    <row r="48" spans="1:26" ht="14.25" customHeight="1" x14ac:dyDescent="0.25">
      <c r="A48" s="379"/>
      <c r="B48" s="379"/>
      <c r="C48" s="496" t="s">
        <v>866</v>
      </c>
      <c r="D48" s="484">
        <f>D38</f>
        <v>2</v>
      </c>
      <c r="E48" s="392">
        <v>1.5</v>
      </c>
      <c r="F48" s="391">
        <f>E48*D48</f>
        <v>3</v>
      </c>
      <c r="G48" s="381"/>
      <c r="H48" s="423"/>
      <c r="I48" s="379"/>
      <c r="J48" s="379"/>
      <c r="K48" s="379"/>
      <c r="L48" s="379"/>
      <c r="M48" s="379"/>
      <c r="N48" s="379"/>
      <c r="O48" s="379"/>
      <c r="P48" s="379"/>
      <c r="Q48" s="379"/>
      <c r="R48" s="379"/>
      <c r="S48" s="379"/>
      <c r="T48" s="379"/>
      <c r="U48" s="379"/>
      <c r="V48" s="379"/>
      <c r="W48" s="379"/>
      <c r="X48" s="379"/>
      <c r="Y48" s="379"/>
      <c r="Z48" s="379"/>
    </row>
    <row r="49" spans="1:26" ht="14.25" customHeight="1" x14ac:dyDescent="0.25">
      <c r="A49" s="379"/>
      <c r="B49" s="379"/>
      <c r="C49" s="496" t="s">
        <v>867</v>
      </c>
      <c r="D49" s="484">
        <f>D39</f>
        <v>10</v>
      </c>
      <c r="E49" s="392">
        <v>1</v>
      </c>
      <c r="F49" s="391">
        <f>E49*D49</f>
        <v>10</v>
      </c>
      <c r="G49" s="381"/>
      <c r="H49" s="423"/>
      <c r="I49" s="379"/>
      <c r="J49" s="379"/>
      <c r="K49" s="379"/>
      <c r="L49" s="379"/>
      <c r="M49" s="379"/>
      <c r="N49" s="379"/>
      <c r="O49" s="379"/>
      <c r="P49" s="379"/>
      <c r="Q49" s="379"/>
      <c r="R49" s="379"/>
      <c r="S49" s="379"/>
      <c r="T49" s="379"/>
      <c r="U49" s="379"/>
      <c r="V49" s="379"/>
      <c r="W49" s="379"/>
      <c r="X49" s="379"/>
      <c r="Y49" s="379"/>
      <c r="Z49" s="379"/>
    </row>
    <row r="50" spans="1:26" ht="14.25" customHeight="1" x14ac:dyDescent="0.25">
      <c r="A50" s="379"/>
      <c r="B50" s="379"/>
      <c r="C50" s="496" t="s">
        <v>868</v>
      </c>
      <c r="D50" s="484">
        <f>D40</f>
        <v>40</v>
      </c>
      <c r="E50" s="392">
        <v>1</v>
      </c>
      <c r="F50" s="391">
        <f>E50*D50</f>
        <v>40</v>
      </c>
      <c r="G50" s="381"/>
      <c r="H50" s="423"/>
      <c r="I50" s="379"/>
      <c r="J50" s="379"/>
      <c r="K50" s="379"/>
      <c r="L50" s="379"/>
      <c r="M50" s="379"/>
      <c r="N50" s="379"/>
      <c r="O50" s="379"/>
      <c r="P50" s="379"/>
      <c r="Q50" s="379"/>
      <c r="R50" s="379"/>
      <c r="S50" s="379"/>
      <c r="T50" s="379"/>
      <c r="U50" s="379"/>
      <c r="V50" s="379"/>
      <c r="W50" s="379"/>
      <c r="X50" s="379"/>
      <c r="Y50" s="379"/>
      <c r="Z50" s="379"/>
    </row>
    <row r="51" spans="1:26" ht="14.25" customHeight="1" thickBot="1" x14ac:dyDescent="0.3">
      <c r="A51" s="379"/>
      <c r="B51" s="379"/>
      <c r="C51" s="495" t="s">
        <v>869</v>
      </c>
      <c r="D51" s="494">
        <f>SUM(D48:D50)</f>
        <v>52</v>
      </c>
      <c r="E51" s="493"/>
      <c r="F51" s="492">
        <f>SUM(F48:F50)</f>
        <v>53</v>
      </c>
      <c r="G51" s="379"/>
      <c r="H51" s="379"/>
      <c r="I51" s="379"/>
      <c r="J51" s="379"/>
      <c r="K51" s="379"/>
      <c r="L51" s="379"/>
      <c r="M51" s="379"/>
      <c r="N51" s="379"/>
      <c r="O51" s="379"/>
      <c r="P51" s="379"/>
      <c r="Q51" s="379"/>
      <c r="R51" s="379"/>
      <c r="S51" s="379"/>
      <c r="T51" s="379"/>
      <c r="U51" s="379"/>
      <c r="V51" s="379"/>
      <c r="W51" s="379"/>
      <c r="X51" s="379"/>
      <c r="Y51" s="379"/>
      <c r="Z51" s="379"/>
    </row>
    <row r="52" spans="1:26" ht="14.25" customHeight="1" x14ac:dyDescent="0.25">
      <c r="A52" s="379"/>
      <c r="B52" s="379"/>
      <c r="C52" s="382" t="s">
        <v>870</v>
      </c>
      <c r="D52" s="381">
        <f>D44+D47+D51</f>
        <v>126</v>
      </c>
      <c r="E52" s="381"/>
      <c r="F52" s="380">
        <f>F44+F47+F51</f>
        <v>131</v>
      </c>
      <c r="G52" s="379" t="s">
        <v>871</v>
      </c>
      <c r="H52" s="379"/>
      <c r="I52" s="379"/>
      <c r="J52" s="379"/>
      <c r="K52" s="379"/>
      <c r="L52" s="379"/>
      <c r="M52" s="379"/>
      <c r="N52" s="379"/>
      <c r="O52" s="379"/>
      <c r="P52" s="379"/>
      <c r="Q52" s="379"/>
      <c r="R52" s="379"/>
      <c r="S52" s="379"/>
      <c r="T52" s="379"/>
      <c r="U52" s="379"/>
      <c r="V52" s="379"/>
      <c r="W52" s="379"/>
      <c r="X52" s="379"/>
      <c r="Y52" s="379"/>
      <c r="Z52" s="379"/>
    </row>
    <row r="53" spans="1:26" ht="14.25" customHeight="1" x14ac:dyDescent="0.25">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row>
    <row r="54" spans="1:26" ht="14.25" customHeight="1" thickBot="1" x14ac:dyDescent="0.3">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row>
    <row r="55" spans="1:26" ht="39.75" customHeight="1" x14ac:dyDescent="0.55000000000000004">
      <c r="A55" s="554" t="s">
        <v>872</v>
      </c>
      <c r="B55" s="464"/>
      <c r="C55" s="464"/>
      <c r="D55" s="463"/>
      <c r="E55" s="463"/>
      <c r="F55" s="462"/>
      <c r="G55" s="855" t="s">
        <v>706</v>
      </c>
      <c r="H55" s="856"/>
      <c r="I55" s="857"/>
      <c r="J55" s="858" t="s">
        <v>707</v>
      </c>
      <c r="K55" s="859"/>
      <c r="L55" s="491" t="s">
        <v>708</v>
      </c>
      <c r="M55" s="379"/>
      <c r="N55" s="379"/>
      <c r="O55" s="379"/>
      <c r="P55" s="379"/>
      <c r="Q55" s="379"/>
      <c r="R55" s="379"/>
      <c r="S55" s="379"/>
      <c r="T55" s="379"/>
      <c r="U55" s="379"/>
      <c r="V55" s="379"/>
      <c r="W55" s="379"/>
      <c r="X55" s="379"/>
      <c r="Y55" s="379"/>
      <c r="Z55" s="379"/>
    </row>
    <row r="56" spans="1:26" ht="37.5" customHeight="1" thickBot="1" x14ac:dyDescent="0.3">
      <c r="A56" s="461" t="s">
        <v>709</v>
      </c>
      <c r="B56" s="460" t="s">
        <v>710</v>
      </c>
      <c r="C56" s="460" t="s">
        <v>711</v>
      </c>
      <c r="D56" s="456" t="s">
        <v>712</v>
      </c>
      <c r="E56" s="456" t="s">
        <v>549</v>
      </c>
      <c r="F56" s="459" t="s">
        <v>713</v>
      </c>
      <c r="G56" s="458" t="s">
        <v>714</v>
      </c>
      <c r="H56" s="456" t="s">
        <v>715</v>
      </c>
      <c r="I56" s="457" t="s">
        <v>716</v>
      </c>
      <c r="J56" s="456" t="s">
        <v>717</v>
      </c>
      <c r="K56" s="456" t="s">
        <v>718</v>
      </c>
      <c r="L56" s="490"/>
      <c r="M56" s="379"/>
      <c r="N56" s="379"/>
      <c r="O56" s="379"/>
      <c r="P56" s="379"/>
      <c r="Q56" s="379"/>
      <c r="R56" s="379"/>
      <c r="S56" s="379"/>
      <c r="T56" s="379"/>
      <c r="U56" s="379"/>
      <c r="V56" s="379"/>
      <c r="W56" s="379"/>
      <c r="X56" s="379"/>
      <c r="Y56" s="379"/>
      <c r="Z56" s="379"/>
    </row>
    <row r="57" spans="1:26" ht="14.25" customHeight="1" x14ac:dyDescent="0.25">
      <c r="A57" s="876" t="s">
        <v>552</v>
      </c>
      <c r="B57" s="877" t="s">
        <v>873</v>
      </c>
      <c r="C57" s="538" t="s">
        <v>874</v>
      </c>
      <c r="D57" s="553">
        <v>2</v>
      </c>
      <c r="E57" s="412">
        <v>1</v>
      </c>
      <c r="F57" s="552">
        <f t="shared" ref="F57:F75" si="2">E57*D57</f>
        <v>2</v>
      </c>
      <c r="G57" s="551"/>
      <c r="H57" s="550" t="s">
        <v>875</v>
      </c>
      <c r="I57" s="549"/>
      <c r="J57" s="548"/>
      <c r="K57" s="547" t="s">
        <v>876</v>
      </c>
      <c r="L57" s="485" t="s">
        <v>877</v>
      </c>
      <c r="M57" s="379"/>
      <c r="N57" s="379"/>
      <c r="O57" s="379"/>
      <c r="P57" s="379"/>
      <c r="Q57" s="379"/>
      <c r="R57" s="379"/>
      <c r="S57" s="379"/>
      <c r="T57" s="379"/>
      <c r="U57" s="379"/>
      <c r="V57" s="379"/>
      <c r="W57" s="379"/>
      <c r="X57" s="379"/>
      <c r="Y57" s="379"/>
      <c r="Z57" s="379"/>
    </row>
    <row r="58" spans="1:26" ht="14.25" customHeight="1" x14ac:dyDescent="0.25">
      <c r="A58" s="870"/>
      <c r="B58" s="874"/>
      <c r="C58" s="532" t="s">
        <v>878</v>
      </c>
      <c r="D58" s="484">
        <v>1</v>
      </c>
      <c r="E58" s="392">
        <v>1</v>
      </c>
      <c r="F58" s="515">
        <f t="shared" si="2"/>
        <v>1</v>
      </c>
      <c r="G58" s="528"/>
      <c r="H58" s="482" t="s">
        <v>879</v>
      </c>
      <c r="I58" s="484"/>
      <c r="J58" s="546"/>
      <c r="K58" s="438"/>
      <c r="L58" s="474" t="s">
        <v>877</v>
      </c>
      <c r="M58" s="379"/>
      <c r="N58" s="379"/>
      <c r="O58" s="379"/>
      <c r="P58" s="379"/>
      <c r="Q58" s="379"/>
      <c r="R58" s="379"/>
      <c r="S58" s="379"/>
      <c r="T58" s="379"/>
      <c r="U58" s="379"/>
      <c r="V58" s="379"/>
      <c r="W58" s="379"/>
      <c r="X58" s="379"/>
      <c r="Y58" s="379"/>
      <c r="Z58" s="379"/>
    </row>
    <row r="59" spans="1:26" ht="15" customHeight="1" thickBot="1" x14ac:dyDescent="0.3">
      <c r="A59" s="871"/>
      <c r="B59" s="526" t="s">
        <v>880</v>
      </c>
      <c r="C59" s="545" t="s">
        <v>881</v>
      </c>
      <c r="D59" s="540">
        <v>1</v>
      </c>
      <c r="E59" s="544">
        <v>1</v>
      </c>
      <c r="F59" s="543">
        <f t="shared" si="2"/>
        <v>1</v>
      </c>
      <c r="G59" s="542"/>
      <c r="H59" s="540"/>
      <c r="I59" s="541" t="s">
        <v>882</v>
      </c>
      <c r="J59" s="540"/>
      <c r="K59" s="539"/>
      <c r="L59" s="467" t="s">
        <v>804</v>
      </c>
      <c r="M59" s="379"/>
      <c r="N59" s="379"/>
      <c r="O59" s="379"/>
      <c r="P59" s="379"/>
      <c r="Q59" s="379"/>
      <c r="R59" s="379"/>
      <c r="S59" s="379"/>
      <c r="T59" s="379"/>
      <c r="U59" s="379"/>
      <c r="V59" s="379"/>
      <c r="W59" s="379"/>
      <c r="X59" s="379"/>
      <c r="Y59" s="379"/>
      <c r="Z59" s="379"/>
    </row>
    <row r="60" spans="1:26" ht="15" customHeight="1" x14ac:dyDescent="0.25">
      <c r="A60" s="869" t="s">
        <v>811</v>
      </c>
      <c r="B60" s="872" t="s">
        <v>883</v>
      </c>
      <c r="C60" s="538" t="s">
        <v>884</v>
      </c>
      <c r="D60" s="487">
        <v>1</v>
      </c>
      <c r="E60" s="396">
        <v>1</v>
      </c>
      <c r="F60" s="521">
        <f t="shared" si="2"/>
        <v>1</v>
      </c>
      <c r="G60" s="537"/>
      <c r="H60" s="487"/>
      <c r="I60" s="536" t="s">
        <v>885</v>
      </c>
      <c r="J60" s="487"/>
      <c r="K60" s="535"/>
      <c r="L60" s="485" t="s">
        <v>751</v>
      </c>
      <c r="M60" s="379"/>
      <c r="N60" s="379"/>
      <c r="O60" s="379"/>
      <c r="P60" s="379"/>
      <c r="Q60" s="379"/>
      <c r="R60" s="379"/>
      <c r="S60" s="379"/>
      <c r="T60" s="379"/>
      <c r="U60" s="379"/>
      <c r="V60" s="379"/>
      <c r="W60" s="379"/>
      <c r="X60" s="379"/>
      <c r="Y60" s="379"/>
      <c r="Z60" s="379"/>
    </row>
    <row r="61" spans="1:26" ht="14.25" customHeight="1" x14ac:dyDescent="0.25">
      <c r="A61" s="870"/>
      <c r="B61" s="873"/>
      <c r="C61" s="532" t="s">
        <v>886</v>
      </c>
      <c r="D61" s="484">
        <v>1</v>
      </c>
      <c r="E61" s="392">
        <v>1</v>
      </c>
      <c r="F61" s="515">
        <f t="shared" si="2"/>
        <v>1</v>
      </c>
      <c r="G61" s="528"/>
      <c r="H61" s="482" t="s">
        <v>887</v>
      </c>
      <c r="I61" s="477"/>
      <c r="J61" s="484"/>
      <c r="K61" s="438"/>
      <c r="L61" s="474" t="s">
        <v>751</v>
      </c>
      <c r="M61" s="379"/>
      <c r="N61" s="379"/>
      <c r="O61" s="379"/>
      <c r="P61" s="379"/>
      <c r="Q61" s="379"/>
      <c r="R61" s="379"/>
      <c r="S61" s="379"/>
      <c r="T61" s="379"/>
      <c r="U61" s="379"/>
      <c r="V61" s="379"/>
      <c r="W61" s="379"/>
      <c r="X61" s="379"/>
      <c r="Y61" s="379"/>
      <c r="Z61" s="379"/>
    </row>
    <row r="62" spans="1:26" ht="14.25" customHeight="1" x14ac:dyDescent="0.25">
      <c r="A62" s="870"/>
      <c r="B62" s="873"/>
      <c r="C62" s="532" t="s">
        <v>888</v>
      </c>
      <c r="D62" s="484">
        <v>2</v>
      </c>
      <c r="E62" s="392">
        <v>1</v>
      </c>
      <c r="F62" s="515">
        <f t="shared" si="2"/>
        <v>2</v>
      </c>
      <c r="G62" s="528"/>
      <c r="H62" s="477"/>
      <c r="I62" s="484"/>
      <c r="J62" s="476" t="s">
        <v>889</v>
      </c>
      <c r="K62" s="527" t="s">
        <v>890</v>
      </c>
      <c r="L62" s="474" t="s">
        <v>751</v>
      </c>
      <c r="M62" s="379"/>
      <c r="N62" s="379"/>
      <c r="O62" s="379"/>
      <c r="P62" s="379"/>
      <c r="Q62" s="379"/>
      <c r="R62" s="379"/>
      <c r="S62" s="379"/>
      <c r="T62" s="379"/>
      <c r="U62" s="379"/>
      <c r="V62" s="379"/>
      <c r="W62" s="379"/>
      <c r="X62" s="379"/>
      <c r="Y62" s="379"/>
      <c r="Z62" s="379"/>
    </row>
    <row r="63" spans="1:26" ht="14.25" customHeight="1" x14ac:dyDescent="0.25">
      <c r="A63" s="870"/>
      <c r="B63" s="874"/>
      <c r="C63" s="532" t="s">
        <v>891</v>
      </c>
      <c r="D63" s="484">
        <v>4</v>
      </c>
      <c r="E63" s="392">
        <v>1</v>
      </c>
      <c r="F63" s="515">
        <f t="shared" si="2"/>
        <v>4</v>
      </c>
      <c r="G63" s="528"/>
      <c r="H63" s="482" t="s">
        <v>892</v>
      </c>
      <c r="I63" s="482" t="s">
        <v>893</v>
      </c>
      <c r="J63" s="476" t="s">
        <v>894</v>
      </c>
      <c r="K63" s="527" t="s">
        <v>895</v>
      </c>
      <c r="L63" s="474" t="s">
        <v>751</v>
      </c>
      <c r="M63" s="379"/>
      <c r="N63" s="379"/>
      <c r="O63" s="379"/>
      <c r="P63" s="379"/>
      <c r="Q63" s="379"/>
      <c r="R63" s="379"/>
      <c r="S63" s="379"/>
      <c r="T63" s="379"/>
      <c r="U63" s="379"/>
      <c r="V63" s="379"/>
      <c r="W63" s="379"/>
      <c r="X63" s="379"/>
      <c r="Y63" s="379"/>
      <c r="Z63" s="379"/>
    </row>
    <row r="64" spans="1:26" ht="14.25" customHeight="1" x14ac:dyDescent="0.25">
      <c r="A64" s="870"/>
      <c r="B64" s="875" t="s">
        <v>896</v>
      </c>
      <c r="C64" s="532" t="s">
        <v>897</v>
      </c>
      <c r="D64" s="484">
        <v>1</v>
      </c>
      <c r="E64" s="392">
        <v>1</v>
      </c>
      <c r="F64" s="515">
        <f t="shared" si="2"/>
        <v>1</v>
      </c>
      <c r="G64" s="528"/>
      <c r="H64" s="477"/>
      <c r="I64" s="482" t="s">
        <v>898</v>
      </c>
      <c r="J64" s="484"/>
      <c r="K64" s="438"/>
      <c r="L64" s="474" t="s">
        <v>776</v>
      </c>
      <c r="M64" s="379"/>
      <c r="N64" s="379"/>
      <c r="O64" s="379"/>
      <c r="P64" s="379"/>
      <c r="Q64" s="379"/>
      <c r="R64" s="379"/>
      <c r="S64" s="379"/>
      <c r="T64" s="379"/>
      <c r="U64" s="379"/>
      <c r="V64" s="379"/>
      <c r="W64" s="379"/>
      <c r="X64" s="379"/>
      <c r="Y64" s="379"/>
      <c r="Z64" s="379"/>
    </row>
    <row r="65" spans="1:26" ht="14.25" customHeight="1" x14ac:dyDescent="0.25">
      <c r="A65" s="870"/>
      <c r="B65" s="873"/>
      <c r="C65" s="532" t="s">
        <v>899</v>
      </c>
      <c r="D65" s="484">
        <v>2</v>
      </c>
      <c r="E65" s="392">
        <v>1</v>
      </c>
      <c r="F65" s="515">
        <f t="shared" si="2"/>
        <v>2</v>
      </c>
      <c r="G65" s="528"/>
      <c r="H65" s="477"/>
      <c r="I65" s="477"/>
      <c r="J65" s="476" t="s">
        <v>900</v>
      </c>
      <c r="K65" s="527" t="s">
        <v>901</v>
      </c>
      <c r="L65" s="474" t="s">
        <v>776</v>
      </c>
      <c r="M65" s="379"/>
      <c r="N65" s="379"/>
      <c r="O65" s="379"/>
      <c r="P65" s="379"/>
      <c r="Q65" s="379"/>
      <c r="R65" s="379"/>
      <c r="S65" s="379"/>
      <c r="T65" s="379"/>
      <c r="U65" s="379"/>
      <c r="V65" s="379"/>
      <c r="W65" s="379"/>
      <c r="X65" s="379"/>
      <c r="Y65" s="379"/>
      <c r="Z65" s="379"/>
    </row>
    <row r="66" spans="1:26" ht="14.25" customHeight="1" x14ac:dyDescent="0.25">
      <c r="A66" s="870"/>
      <c r="B66" s="874"/>
      <c r="C66" s="532" t="s">
        <v>902</v>
      </c>
      <c r="D66" s="484">
        <v>3</v>
      </c>
      <c r="E66" s="392">
        <v>1</v>
      </c>
      <c r="F66" s="515">
        <f t="shared" si="2"/>
        <v>3</v>
      </c>
      <c r="G66" s="531"/>
      <c r="H66" s="482" t="s">
        <v>903</v>
      </c>
      <c r="I66" s="484"/>
      <c r="J66" s="476" t="s">
        <v>904</v>
      </c>
      <c r="K66" s="527" t="s">
        <v>905</v>
      </c>
      <c r="L66" s="474" t="s">
        <v>776</v>
      </c>
      <c r="M66" s="379"/>
      <c r="N66" s="379"/>
      <c r="O66" s="379"/>
      <c r="P66" s="379"/>
      <c r="Q66" s="379"/>
      <c r="R66" s="379"/>
      <c r="S66" s="379"/>
      <c r="T66" s="379"/>
      <c r="U66" s="379"/>
      <c r="V66" s="379"/>
      <c r="W66" s="379"/>
      <c r="X66" s="379"/>
      <c r="Y66" s="379"/>
      <c r="Z66" s="379"/>
    </row>
    <row r="67" spans="1:26" ht="14.25" customHeight="1" x14ac:dyDescent="0.25">
      <c r="A67" s="870"/>
      <c r="B67" s="534" t="s">
        <v>906</v>
      </c>
      <c r="C67" s="532" t="s">
        <v>907</v>
      </c>
      <c r="D67" s="484">
        <v>3</v>
      </c>
      <c r="E67" s="392">
        <v>1</v>
      </c>
      <c r="F67" s="515">
        <f t="shared" si="2"/>
        <v>3</v>
      </c>
      <c r="G67" s="528"/>
      <c r="H67" s="533" t="s">
        <v>908</v>
      </c>
      <c r="I67" s="477"/>
      <c r="J67" s="476" t="s">
        <v>909</v>
      </c>
      <c r="K67" s="527" t="s">
        <v>910</v>
      </c>
      <c r="L67" s="474" t="s">
        <v>840</v>
      </c>
      <c r="M67" s="379"/>
      <c r="N67" s="379"/>
      <c r="O67" s="379"/>
      <c r="P67" s="379"/>
      <c r="Q67" s="379"/>
      <c r="R67" s="379"/>
      <c r="S67" s="379"/>
      <c r="T67" s="379"/>
      <c r="U67" s="379"/>
      <c r="V67" s="379"/>
      <c r="W67" s="379"/>
      <c r="X67" s="379"/>
      <c r="Y67" s="379"/>
      <c r="Z67" s="379"/>
    </row>
    <row r="68" spans="1:26" ht="14.25" customHeight="1" x14ac:dyDescent="0.25">
      <c r="A68" s="870"/>
      <c r="B68" s="530" t="s">
        <v>911</v>
      </c>
      <c r="C68" s="532" t="s">
        <v>912</v>
      </c>
      <c r="D68" s="484">
        <v>3</v>
      </c>
      <c r="E68" s="392">
        <v>1</v>
      </c>
      <c r="F68" s="515">
        <f t="shared" si="2"/>
        <v>3</v>
      </c>
      <c r="G68" s="528"/>
      <c r="H68" s="533" t="s">
        <v>913</v>
      </c>
      <c r="I68" s="477"/>
      <c r="J68" s="476" t="s">
        <v>914</v>
      </c>
      <c r="K68" s="527" t="s">
        <v>915</v>
      </c>
      <c r="L68" s="474" t="s">
        <v>827</v>
      </c>
      <c r="M68" s="379"/>
      <c r="N68" s="379"/>
      <c r="O68" s="379"/>
      <c r="P68" s="379"/>
      <c r="Q68" s="379"/>
      <c r="R68" s="379"/>
      <c r="S68" s="379"/>
      <c r="T68" s="379"/>
      <c r="U68" s="379"/>
      <c r="V68" s="379"/>
      <c r="W68" s="379"/>
      <c r="X68" s="379"/>
      <c r="Y68" s="379"/>
      <c r="Z68" s="379"/>
    </row>
    <row r="69" spans="1:26" ht="14.25" customHeight="1" x14ac:dyDescent="0.25">
      <c r="A69" s="870"/>
      <c r="B69" s="530" t="s">
        <v>916</v>
      </c>
      <c r="C69" s="532" t="s">
        <v>907</v>
      </c>
      <c r="D69" s="484">
        <v>3</v>
      </c>
      <c r="E69" s="392">
        <v>1</v>
      </c>
      <c r="F69" s="515">
        <f t="shared" si="2"/>
        <v>3</v>
      </c>
      <c r="G69" s="531"/>
      <c r="H69" s="482" t="s">
        <v>917</v>
      </c>
      <c r="I69" s="477"/>
      <c r="J69" s="476" t="s">
        <v>918</v>
      </c>
      <c r="K69" s="527" t="s">
        <v>919</v>
      </c>
      <c r="L69" s="474" t="s">
        <v>785</v>
      </c>
      <c r="M69" s="379"/>
      <c r="N69" s="379"/>
      <c r="O69" s="379"/>
      <c r="P69" s="379"/>
      <c r="Q69" s="379"/>
      <c r="R69" s="379"/>
      <c r="S69" s="379"/>
      <c r="T69" s="379"/>
      <c r="U69" s="379"/>
      <c r="V69" s="379"/>
      <c r="W69" s="379"/>
      <c r="X69" s="379"/>
      <c r="Y69" s="379"/>
      <c r="Z69" s="379"/>
    </row>
    <row r="70" spans="1:26" ht="14.25" customHeight="1" x14ac:dyDescent="0.25">
      <c r="A70" s="870"/>
      <c r="B70" s="530" t="s">
        <v>920</v>
      </c>
      <c r="C70" s="532" t="s">
        <v>907</v>
      </c>
      <c r="D70" s="484">
        <v>3</v>
      </c>
      <c r="E70" s="392">
        <v>1</v>
      </c>
      <c r="F70" s="515">
        <f t="shared" si="2"/>
        <v>3</v>
      </c>
      <c r="G70" s="531"/>
      <c r="H70" s="482" t="s">
        <v>921</v>
      </c>
      <c r="I70" s="477"/>
      <c r="J70" s="476" t="s">
        <v>922</v>
      </c>
      <c r="K70" s="527" t="s">
        <v>923</v>
      </c>
      <c r="L70" s="474" t="s">
        <v>804</v>
      </c>
      <c r="M70" s="379"/>
      <c r="N70" s="379"/>
      <c r="O70" s="379"/>
      <c r="P70" s="379"/>
      <c r="Q70" s="379"/>
      <c r="R70" s="379"/>
      <c r="S70" s="379"/>
      <c r="T70" s="379"/>
      <c r="U70" s="379"/>
      <c r="V70" s="379"/>
      <c r="W70" s="379"/>
      <c r="X70" s="379"/>
      <c r="Y70" s="379"/>
      <c r="Z70" s="379"/>
    </row>
    <row r="71" spans="1:26" ht="14.25" customHeight="1" x14ac:dyDescent="0.25">
      <c r="A71" s="870"/>
      <c r="B71" s="530" t="s">
        <v>924</v>
      </c>
      <c r="C71" s="529" t="s">
        <v>907</v>
      </c>
      <c r="D71" s="484">
        <v>2</v>
      </c>
      <c r="E71" s="392">
        <v>1</v>
      </c>
      <c r="F71" s="515">
        <f t="shared" si="2"/>
        <v>2</v>
      </c>
      <c r="G71" s="528"/>
      <c r="H71" s="484"/>
      <c r="I71" s="484"/>
      <c r="J71" s="476" t="s">
        <v>925</v>
      </c>
      <c r="K71" s="527" t="s">
        <v>926</v>
      </c>
      <c r="L71" s="474" t="s">
        <v>847</v>
      </c>
      <c r="M71" s="379"/>
      <c r="N71" s="379"/>
      <c r="O71" s="379"/>
      <c r="P71" s="379"/>
      <c r="Q71" s="379"/>
      <c r="R71" s="379"/>
      <c r="S71" s="379"/>
      <c r="T71" s="379"/>
      <c r="U71" s="379"/>
      <c r="V71" s="379"/>
      <c r="W71" s="379"/>
      <c r="X71" s="379"/>
      <c r="Y71" s="379"/>
      <c r="Z71" s="379"/>
    </row>
    <row r="72" spans="1:26" ht="14.25" customHeight="1" thickBot="1" x14ac:dyDescent="0.3">
      <c r="A72" s="871"/>
      <c r="B72" s="526" t="s">
        <v>927</v>
      </c>
      <c r="C72" s="525" t="s">
        <v>849</v>
      </c>
      <c r="D72" s="523">
        <v>1</v>
      </c>
      <c r="E72" s="403">
        <v>1</v>
      </c>
      <c r="F72" s="434">
        <f t="shared" si="2"/>
        <v>1</v>
      </c>
      <c r="G72" s="472"/>
      <c r="H72" s="524"/>
      <c r="I72" s="523"/>
      <c r="J72" s="523"/>
      <c r="K72" s="429" t="s">
        <v>928</v>
      </c>
      <c r="L72" s="467" t="s">
        <v>785</v>
      </c>
      <c r="M72" s="379"/>
      <c r="N72" s="379"/>
      <c r="O72" s="379"/>
      <c r="P72" s="379"/>
      <c r="Q72" s="379"/>
      <c r="R72" s="379"/>
      <c r="S72" s="379"/>
      <c r="T72" s="379"/>
      <c r="U72" s="379"/>
      <c r="V72" s="379"/>
      <c r="W72" s="379"/>
      <c r="X72" s="379"/>
      <c r="Y72" s="379"/>
      <c r="Z72" s="379"/>
    </row>
    <row r="73" spans="1:26" ht="14.25" customHeight="1" x14ac:dyDescent="0.25">
      <c r="A73" s="879" t="s">
        <v>851</v>
      </c>
      <c r="B73" s="872" t="s">
        <v>929</v>
      </c>
      <c r="C73" s="522" t="s">
        <v>866</v>
      </c>
      <c r="D73" s="487">
        <v>2</v>
      </c>
      <c r="E73" s="396">
        <v>1.5</v>
      </c>
      <c r="F73" s="521">
        <f t="shared" si="2"/>
        <v>3</v>
      </c>
      <c r="G73" s="520"/>
      <c r="H73" s="519"/>
      <c r="I73" s="454"/>
      <c r="J73" s="518" t="s">
        <v>930</v>
      </c>
      <c r="K73" s="517"/>
      <c r="L73" s="485" t="s">
        <v>785</v>
      </c>
      <c r="M73" s="379"/>
      <c r="N73" s="379"/>
      <c r="O73" s="379"/>
      <c r="P73" s="379"/>
      <c r="Q73" s="379"/>
      <c r="R73" s="379"/>
      <c r="S73" s="379"/>
      <c r="T73" s="379"/>
      <c r="U73" s="379"/>
      <c r="V73" s="379"/>
      <c r="W73" s="379"/>
      <c r="X73" s="379"/>
      <c r="Y73" s="379"/>
      <c r="Z73" s="379"/>
    </row>
    <row r="74" spans="1:26" ht="14.25" customHeight="1" x14ac:dyDescent="0.25">
      <c r="A74" s="870"/>
      <c r="B74" s="873"/>
      <c r="C74" s="516" t="s">
        <v>867</v>
      </c>
      <c r="D74" s="484">
        <v>10</v>
      </c>
      <c r="E74" s="392">
        <v>1</v>
      </c>
      <c r="F74" s="515">
        <f t="shared" si="2"/>
        <v>10</v>
      </c>
      <c r="G74" s="514"/>
      <c r="H74" s="513"/>
      <c r="I74" s="444"/>
      <c r="J74" s="512" t="s">
        <v>931</v>
      </c>
      <c r="K74" s="452"/>
      <c r="L74" s="474" t="s">
        <v>785</v>
      </c>
      <c r="M74" s="379"/>
      <c r="N74" s="379"/>
      <c r="O74" s="379"/>
      <c r="P74" s="379"/>
      <c r="Q74" s="379"/>
      <c r="R74" s="379"/>
      <c r="S74" s="379"/>
      <c r="T74" s="379"/>
      <c r="U74" s="379"/>
      <c r="V74" s="379"/>
      <c r="W74" s="379"/>
      <c r="X74" s="379"/>
      <c r="Y74" s="379"/>
      <c r="Z74" s="379"/>
    </row>
    <row r="75" spans="1:26" ht="14.25" customHeight="1" thickBot="1" x14ac:dyDescent="0.3">
      <c r="A75" s="871"/>
      <c r="B75" s="878"/>
      <c r="C75" s="511" t="s">
        <v>868</v>
      </c>
      <c r="D75" s="510">
        <v>10</v>
      </c>
      <c r="E75" s="448">
        <v>1</v>
      </c>
      <c r="F75" s="447">
        <f t="shared" si="2"/>
        <v>10</v>
      </c>
      <c r="G75" s="509"/>
      <c r="H75" s="470"/>
      <c r="I75" s="436"/>
      <c r="J75" s="508" t="s">
        <v>932</v>
      </c>
      <c r="K75" s="432"/>
      <c r="L75" s="467" t="s">
        <v>785</v>
      </c>
      <c r="M75" s="379"/>
      <c r="N75" s="379"/>
      <c r="O75" s="379"/>
      <c r="P75" s="379"/>
      <c r="Q75" s="379"/>
      <c r="R75" s="379"/>
      <c r="S75" s="379"/>
      <c r="T75" s="379"/>
      <c r="U75" s="379"/>
      <c r="V75" s="379"/>
      <c r="W75" s="379"/>
      <c r="X75" s="379"/>
      <c r="Y75" s="379"/>
      <c r="Z75" s="379"/>
    </row>
    <row r="76" spans="1:26" ht="14.25" customHeight="1" x14ac:dyDescent="0.25">
      <c r="A76" s="424"/>
      <c r="B76" s="424"/>
      <c r="C76" s="507" t="s">
        <v>859</v>
      </c>
      <c r="D76" s="506">
        <f>COUNTA(G57:G72)</f>
        <v>0</v>
      </c>
      <c r="E76" s="416">
        <v>3</v>
      </c>
      <c r="F76" s="415">
        <f>D76*E76</f>
        <v>0</v>
      </c>
      <c r="G76" s="379"/>
      <c r="H76" s="379"/>
      <c r="I76" s="379"/>
      <c r="J76" s="379"/>
      <c r="K76" s="379"/>
      <c r="L76" s="379"/>
      <c r="M76" s="379"/>
      <c r="N76" s="379"/>
      <c r="O76" s="379"/>
      <c r="P76" s="379"/>
      <c r="Q76" s="379"/>
      <c r="R76" s="379"/>
      <c r="S76" s="379"/>
      <c r="T76" s="379"/>
      <c r="U76" s="379"/>
      <c r="V76" s="379"/>
      <c r="W76" s="379"/>
      <c r="X76" s="379"/>
      <c r="Y76" s="379"/>
      <c r="Z76" s="379"/>
    </row>
    <row r="77" spans="1:26" ht="14.25" customHeight="1" x14ac:dyDescent="0.25">
      <c r="A77" s="424"/>
      <c r="B77" s="424"/>
      <c r="C77" s="502" t="s">
        <v>860</v>
      </c>
      <c r="D77" s="501">
        <f>COUNTA(H57:H72)</f>
        <v>9</v>
      </c>
      <c r="E77" s="392">
        <v>1</v>
      </c>
      <c r="F77" s="391">
        <f>E77*D77</f>
        <v>9</v>
      </c>
      <c r="G77" s="381"/>
      <c r="H77" s="423"/>
      <c r="I77" s="379"/>
      <c r="J77" s="379"/>
      <c r="K77" s="379"/>
      <c r="L77" s="379"/>
      <c r="M77" s="379"/>
      <c r="N77" s="379"/>
      <c r="O77" s="379"/>
      <c r="P77" s="379"/>
      <c r="Q77" s="379"/>
      <c r="R77" s="379"/>
      <c r="S77" s="379"/>
      <c r="T77" s="379"/>
      <c r="U77" s="379"/>
      <c r="V77" s="379"/>
      <c r="W77" s="379"/>
      <c r="X77" s="379"/>
      <c r="Y77" s="379"/>
      <c r="Z77" s="379"/>
    </row>
    <row r="78" spans="1:26" ht="14.25" customHeight="1" x14ac:dyDescent="0.25">
      <c r="A78" s="424"/>
      <c r="B78" s="424"/>
      <c r="C78" s="502" t="s">
        <v>861</v>
      </c>
      <c r="D78" s="501">
        <f>COUNTA(I57:I72)</f>
        <v>4</v>
      </c>
      <c r="E78" s="392">
        <v>1</v>
      </c>
      <c r="F78" s="391">
        <f>E78*D78</f>
        <v>4</v>
      </c>
      <c r="G78" s="379"/>
      <c r="H78" s="379"/>
      <c r="I78" s="379"/>
      <c r="J78" s="379"/>
      <c r="K78" s="379"/>
      <c r="L78" s="379"/>
      <c r="M78" s="379"/>
      <c r="N78" s="379"/>
      <c r="O78" s="379"/>
      <c r="P78" s="379"/>
      <c r="Q78" s="379"/>
      <c r="R78" s="379"/>
      <c r="S78" s="379"/>
      <c r="T78" s="379"/>
      <c r="U78" s="379"/>
      <c r="V78" s="379"/>
      <c r="W78" s="379"/>
      <c r="X78" s="379"/>
      <c r="Y78" s="379"/>
      <c r="Z78" s="379"/>
    </row>
    <row r="79" spans="1:26" ht="14.25" customHeight="1" x14ac:dyDescent="0.25">
      <c r="A79" s="424"/>
      <c r="B79" s="424"/>
      <c r="C79" s="505" t="s">
        <v>862</v>
      </c>
      <c r="D79" s="504">
        <f>SUM(D76:D78)</f>
        <v>13</v>
      </c>
      <c r="E79" s="498"/>
      <c r="F79" s="503">
        <f>SUM(F76:F78)</f>
        <v>13</v>
      </c>
      <c r="G79" s="379"/>
      <c r="H79" s="379"/>
      <c r="I79" s="379"/>
      <c r="J79" s="379"/>
      <c r="K79" s="379"/>
      <c r="L79" s="379"/>
      <c r="M79" s="379"/>
      <c r="N79" s="379"/>
      <c r="O79" s="379"/>
      <c r="P79" s="379"/>
      <c r="Q79" s="379"/>
      <c r="R79" s="379"/>
      <c r="S79" s="379"/>
      <c r="T79" s="379"/>
      <c r="U79" s="379"/>
      <c r="V79" s="379"/>
      <c r="W79" s="379"/>
      <c r="X79" s="379"/>
      <c r="Y79" s="379"/>
      <c r="Z79" s="379"/>
    </row>
    <row r="80" spans="1:26" ht="14.25" customHeight="1" x14ac:dyDescent="0.25">
      <c r="A80" s="379"/>
      <c r="B80" s="379"/>
      <c r="C80" s="502" t="s">
        <v>863</v>
      </c>
      <c r="D80" s="501">
        <f>COUNTA(J57:J72)</f>
        <v>9</v>
      </c>
      <c r="E80" s="392">
        <v>1</v>
      </c>
      <c r="F80" s="391">
        <f>E80*D80</f>
        <v>9</v>
      </c>
      <c r="G80" s="381"/>
      <c r="H80" s="423"/>
      <c r="I80" s="379"/>
      <c r="J80" s="379"/>
      <c r="K80" s="379"/>
      <c r="L80" s="379"/>
      <c r="M80" s="379"/>
      <c r="N80" s="379"/>
      <c r="O80" s="379"/>
      <c r="P80" s="379"/>
      <c r="Q80" s="379"/>
      <c r="R80" s="379"/>
      <c r="S80" s="379"/>
      <c r="T80" s="379"/>
      <c r="U80" s="379"/>
      <c r="V80" s="379"/>
      <c r="W80" s="379"/>
      <c r="X80" s="379"/>
      <c r="Y80" s="379"/>
      <c r="Z80" s="379"/>
    </row>
    <row r="81" spans="1:26" ht="14.25" customHeight="1" x14ac:dyDescent="0.25">
      <c r="A81" s="379"/>
      <c r="B81" s="379"/>
      <c r="C81" s="502" t="s">
        <v>864</v>
      </c>
      <c r="D81" s="501">
        <f>COUNTA(K57:K72)</f>
        <v>11</v>
      </c>
      <c r="E81" s="392">
        <v>1</v>
      </c>
      <c r="F81" s="391">
        <f>E81*D81</f>
        <v>11</v>
      </c>
      <c r="G81" s="381"/>
      <c r="H81" s="423"/>
      <c r="I81" s="379"/>
      <c r="J81" s="379"/>
      <c r="K81" s="379"/>
      <c r="L81" s="379"/>
      <c r="M81" s="379"/>
      <c r="N81" s="379"/>
      <c r="O81" s="379"/>
      <c r="P81" s="379"/>
      <c r="Q81" s="379"/>
      <c r="R81" s="379"/>
      <c r="S81" s="379"/>
      <c r="T81" s="379"/>
      <c r="U81" s="379"/>
      <c r="V81" s="379"/>
      <c r="W81" s="379"/>
      <c r="X81" s="379"/>
      <c r="Y81" s="379"/>
      <c r="Z81" s="379"/>
    </row>
    <row r="82" spans="1:26" ht="14.25" customHeight="1" x14ac:dyDescent="0.25">
      <c r="A82" s="379"/>
      <c r="B82" s="379"/>
      <c r="C82" s="500" t="s">
        <v>865</v>
      </c>
      <c r="D82" s="499">
        <f>SUM(D80:D81)</f>
        <v>20</v>
      </c>
      <c r="E82" s="498"/>
      <c r="F82" s="497">
        <f>SUM(F80:F81)</f>
        <v>20</v>
      </c>
      <c r="G82" s="381"/>
      <c r="H82" s="423"/>
      <c r="I82" s="379"/>
      <c r="J82" s="379"/>
      <c r="K82" s="379"/>
      <c r="L82" s="379"/>
      <c r="M82" s="379"/>
      <c r="N82" s="379"/>
      <c r="O82" s="379"/>
      <c r="P82" s="379"/>
      <c r="Q82" s="379"/>
      <c r="R82" s="379"/>
      <c r="S82" s="379"/>
      <c r="T82" s="379"/>
      <c r="U82" s="379"/>
      <c r="V82" s="379"/>
      <c r="W82" s="379"/>
      <c r="X82" s="379"/>
      <c r="Y82" s="379"/>
      <c r="Z82" s="379"/>
    </row>
    <row r="83" spans="1:26" ht="14.25" customHeight="1" x14ac:dyDescent="0.25">
      <c r="A83" s="379"/>
      <c r="B83" s="379"/>
      <c r="C83" s="496" t="s">
        <v>866</v>
      </c>
      <c r="D83" s="484">
        <f>D73</f>
        <v>2</v>
      </c>
      <c r="E83" s="392">
        <v>1.5</v>
      </c>
      <c r="F83" s="391">
        <f>E83*D83</f>
        <v>3</v>
      </c>
      <c r="G83" s="381"/>
      <c r="H83" s="423"/>
      <c r="I83" s="379"/>
      <c r="J83" s="379"/>
      <c r="K83" s="379"/>
      <c r="L83" s="379"/>
      <c r="M83" s="379"/>
      <c r="N83" s="379"/>
      <c r="O83" s="379"/>
      <c r="P83" s="379"/>
      <c r="Q83" s="379"/>
      <c r="R83" s="379"/>
      <c r="S83" s="379"/>
      <c r="T83" s="379"/>
      <c r="U83" s="379"/>
      <c r="V83" s="379"/>
      <c r="W83" s="379"/>
      <c r="X83" s="379"/>
      <c r="Y83" s="379"/>
      <c r="Z83" s="379"/>
    </row>
    <row r="84" spans="1:26" ht="14.25" customHeight="1" x14ac:dyDescent="0.25">
      <c r="A84" s="379"/>
      <c r="B84" s="379"/>
      <c r="C84" s="496" t="s">
        <v>867</v>
      </c>
      <c r="D84" s="484">
        <f>D74</f>
        <v>10</v>
      </c>
      <c r="E84" s="392">
        <v>1</v>
      </c>
      <c r="F84" s="391">
        <f>E84*D84</f>
        <v>10</v>
      </c>
      <c r="G84" s="381"/>
      <c r="H84" s="423"/>
      <c r="I84" s="379"/>
      <c r="J84" s="379"/>
      <c r="K84" s="379"/>
      <c r="L84" s="379"/>
      <c r="M84" s="379"/>
      <c r="N84" s="379"/>
      <c r="O84" s="379"/>
      <c r="P84" s="379"/>
      <c r="Q84" s="379"/>
      <c r="R84" s="379"/>
      <c r="S84" s="379"/>
      <c r="T84" s="379"/>
      <c r="U84" s="379"/>
      <c r="V84" s="379"/>
      <c r="W84" s="379"/>
      <c r="X84" s="379"/>
      <c r="Y84" s="379"/>
      <c r="Z84" s="379"/>
    </row>
    <row r="85" spans="1:26" ht="14.25" customHeight="1" x14ac:dyDescent="0.25">
      <c r="A85" s="379"/>
      <c r="B85" s="379"/>
      <c r="C85" s="496" t="s">
        <v>868</v>
      </c>
      <c r="D85" s="484">
        <f>D75</f>
        <v>10</v>
      </c>
      <c r="E85" s="392">
        <v>1</v>
      </c>
      <c r="F85" s="391">
        <f>E85*D85</f>
        <v>10</v>
      </c>
      <c r="G85" s="381"/>
      <c r="H85" s="423"/>
      <c r="I85" s="379"/>
      <c r="J85" s="379"/>
      <c r="K85" s="379"/>
      <c r="L85" s="379"/>
      <c r="M85" s="379"/>
      <c r="N85" s="379"/>
      <c r="O85" s="379"/>
      <c r="P85" s="379"/>
      <c r="Q85" s="379"/>
      <c r="R85" s="379"/>
      <c r="S85" s="379"/>
      <c r="T85" s="379"/>
      <c r="U85" s="379"/>
      <c r="V85" s="379"/>
      <c r="W85" s="379"/>
      <c r="X85" s="379"/>
      <c r="Y85" s="379"/>
      <c r="Z85" s="379"/>
    </row>
    <row r="86" spans="1:26" ht="14.25" customHeight="1" thickBot="1" x14ac:dyDescent="0.3">
      <c r="A86" s="379"/>
      <c r="B86" s="379"/>
      <c r="C86" s="495" t="s">
        <v>869</v>
      </c>
      <c r="D86" s="494">
        <f>SUM(D83:D85)</f>
        <v>22</v>
      </c>
      <c r="E86" s="493"/>
      <c r="F86" s="492">
        <f>SUM(F83:F85)</f>
        <v>23</v>
      </c>
      <c r="G86" s="379"/>
      <c r="H86" s="379"/>
      <c r="I86" s="379"/>
      <c r="J86" s="379"/>
      <c r="K86" s="379"/>
      <c r="L86" s="379"/>
      <c r="M86" s="379"/>
      <c r="N86" s="379"/>
      <c r="O86" s="379"/>
      <c r="P86" s="379"/>
      <c r="Q86" s="379"/>
      <c r="R86" s="379"/>
      <c r="S86" s="379"/>
      <c r="T86" s="379"/>
      <c r="U86" s="379"/>
      <c r="V86" s="379"/>
      <c r="W86" s="379"/>
      <c r="X86" s="379"/>
      <c r="Y86" s="379"/>
      <c r="Z86" s="379"/>
    </row>
    <row r="87" spans="1:26" ht="14.25" customHeight="1" x14ac:dyDescent="0.25">
      <c r="A87" s="379"/>
      <c r="B87" s="379"/>
      <c r="C87" s="382" t="s">
        <v>870</v>
      </c>
      <c r="D87" s="381">
        <f>D79+D82+D86</f>
        <v>55</v>
      </c>
      <c r="E87" s="381"/>
      <c r="F87" s="380">
        <f>F79+F82+F86</f>
        <v>56</v>
      </c>
      <c r="G87" s="379" t="s">
        <v>871</v>
      </c>
      <c r="H87" s="379"/>
      <c r="I87" s="379"/>
      <c r="J87" s="379"/>
      <c r="K87" s="379"/>
      <c r="L87" s="379"/>
      <c r="M87" s="379"/>
      <c r="N87" s="379"/>
      <c r="O87" s="379"/>
      <c r="P87" s="379"/>
      <c r="Q87" s="379"/>
      <c r="R87" s="379"/>
      <c r="S87" s="379"/>
      <c r="T87" s="379"/>
      <c r="U87" s="379"/>
      <c r="V87" s="379"/>
      <c r="W87" s="379"/>
      <c r="X87" s="379"/>
      <c r="Y87" s="379"/>
      <c r="Z87" s="379"/>
    </row>
    <row r="88" spans="1:26" ht="14.25" customHeight="1" x14ac:dyDescent="0.25">
      <c r="A88" s="379"/>
      <c r="B88" s="379"/>
      <c r="C88" s="382"/>
      <c r="D88" s="381"/>
      <c r="E88" s="381"/>
      <c r="F88" s="380"/>
      <c r="G88" s="379"/>
      <c r="H88" s="379"/>
      <c r="I88" s="379"/>
      <c r="J88" s="379"/>
      <c r="K88" s="379"/>
      <c r="L88" s="379"/>
      <c r="M88" s="379"/>
      <c r="N88" s="379"/>
      <c r="O88" s="379"/>
      <c r="P88" s="379"/>
      <c r="Q88" s="379"/>
      <c r="R88" s="379"/>
      <c r="S88" s="379"/>
      <c r="T88" s="379"/>
      <c r="U88" s="379"/>
      <c r="V88" s="379"/>
      <c r="W88" s="379"/>
      <c r="X88" s="379"/>
      <c r="Y88" s="379"/>
      <c r="Z88" s="379"/>
    </row>
    <row r="89" spans="1:26" ht="14.25" customHeight="1" thickBot="1" x14ac:dyDescent="0.3">
      <c r="A89" s="379"/>
      <c r="B89" s="379"/>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row>
    <row r="90" spans="1:26" ht="39" customHeight="1" x14ac:dyDescent="0.55000000000000004">
      <c r="A90" s="465" t="s">
        <v>933</v>
      </c>
      <c r="B90" s="464"/>
      <c r="C90" s="464"/>
      <c r="D90" s="463"/>
      <c r="E90" s="463"/>
      <c r="F90" s="462"/>
      <c r="G90" s="855" t="s">
        <v>706</v>
      </c>
      <c r="H90" s="856"/>
      <c r="I90" s="857"/>
      <c r="J90" s="858" t="s">
        <v>707</v>
      </c>
      <c r="K90" s="859"/>
      <c r="L90" s="491" t="s">
        <v>708</v>
      </c>
      <c r="M90" s="379"/>
      <c r="N90" s="379"/>
      <c r="O90" s="379"/>
      <c r="P90" s="379"/>
      <c r="Q90" s="379"/>
      <c r="R90" s="379"/>
      <c r="S90" s="379"/>
      <c r="T90" s="379"/>
      <c r="U90" s="379"/>
      <c r="V90" s="379"/>
      <c r="W90" s="379"/>
      <c r="X90" s="379"/>
      <c r="Y90" s="379"/>
      <c r="Z90" s="379"/>
    </row>
    <row r="91" spans="1:26" ht="30.75" customHeight="1" thickBot="1" x14ac:dyDescent="0.3">
      <c r="A91" s="461" t="s">
        <v>709</v>
      </c>
      <c r="B91" s="460" t="s">
        <v>710</v>
      </c>
      <c r="C91" s="460" t="s">
        <v>711</v>
      </c>
      <c r="D91" s="456" t="s">
        <v>712</v>
      </c>
      <c r="E91" s="456" t="s">
        <v>549</v>
      </c>
      <c r="F91" s="459" t="s">
        <v>713</v>
      </c>
      <c r="G91" s="458" t="s">
        <v>714</v>
      </c>
      <c r="H91" s="456" t="s">
        <v>715</v>
      </c>
      <c r="I91" s="457" t="s">
        <v>716</v>
      </c>
      <c r="J91" s="456" t="s">
        <v>717</v>
      </c>
      <c r="K91" s="459" t="s">
        <v>718</v>
      </c>
      <c r="L91" s="490"/>
      <c r="M91" s="379"/>
      <c r="N91" s="379"/>
      <c r="O91" s="379"/>
      <c r="P91" s="379"/>
      <c r="Q91" s="379"/>
      <c r="R91" s="379"/>
      <c r="S91" s="379"/>
      <c r="T91" s="379"/>
      <c r="U91" s="379"/>
      <c r="V91" s="379"/>
      <c r="W91" s="379"/>
      <c r="X91" s="379"/>
      <c r="Y91" s="379"/>
      <c r="Z91" s="379"/>
    </row>
    <row r="92" spans="1:26" ht="14.25" customHeight="1" x14ac:dyDescent="0.25">
      <c r="A92" s="869" t="s">
        <v>552</v>
      </c>
      <c r="B92" s="489"/>
      <c r="C92" s="454" t="s">
        <v>934</v>
      </c>
      <c r="D92" s="443">
        <v>2</v>
      </c>
      <c r="E92" s="392">
        <v>1</v>
      </c>
      <c r="F92" s="391">
        <f t="shared" ref="F92:F99" si="3">E92*D92</f>
        <v>2</v>
      </c>
      <c r="G92" s="479"/>
      <c r="H92" s="483"/>
      <c r="I92" s="488" t="s">
        <v>935</v>
      </c>
      <c r="J92" s="487"/>
      <c r="K92" s="486" t="s">
        <v>936</v>
      </c>
      <c r="L92" s="485" t="s">
        <v>785</v>
      </c>
      <c r="M92" s="379"/>
      <c r="N92" s="379"/>
      <c r="O92" s="379"/>
      <c r="P92" s="379"/>
      <c r="Q92" s="379"/>
      <c r="R92" s="379"/>
      <c r="S92" s="379"/>
      <c r="T92" s="379"/>
      <c r="U92" s="379"/>
      <c r="V92" s="379"/>
      <c r="W92" s="379"/>
      <c r="X92" s="379"/>
      <c r="Y92" s="379"/>
      <c r="Z92" s="379"/>
    </row>
    <row r="93" spans="1:26" ht="14.25" customHeight="1" x14ac:dyDescent="0.25">
      <c r="A93" s="870"/>
      <c r="B93" s="480"/>
      <c r="C93" s="444" t="s">
        <v>937</v>
      </c>
      <c r="D93" s="443">
        <v>1</v>
      </c>
      <c r="E93" s="392">
        <v>1</v>
      </c>
      <c r="F93" s="391">
        <f t="shared" si="3"/>
        <v>1</v>
      </c>
      <c r="G93" s="479"/>
      <c r="H93" s="483"/>
      <c r="I93" s="477"/>
      <c r="J93" s="484"/>
      <c r="K93" s="481" t="s">
        <v>938</v>
      </c>
      <c r="L93" s="474" t="s">
        <v>785</v>
      </c>
      <c r="M93" s="379"/>
      <c r="N93" s="379"/>
      <c r="O93" s="379"/>
      <c r="P93" s="379"/>
      <c r="Q93" s="379"/>
      <c r="R93" s="379"/>
      <c r="S93" s="379"/>
      <c r="T93" s="379"/>
      <c r="U93" s="379"/>
      <c r="V93" s="379"/>
      <c r="W93" s="379"/>
      <c r="X93" s="379"/>
      <c r="Y93" s="379"/>
      <c r="Z93" s="379"/>
    </row>
    <row r="94" spans="1:26" ht="14.25" customHeight="1" x14ac:dyDescent="0.25">
      <c r="A94" s="870"/>
      <c r="B94" s="480"/>
      <c r="C94" s="444" t="s">
        <v>939</v>
      </c>
      <c r="D94" s="443">
        <v>3</v>
      </c>
      <c r="E94" s="448">
        <v>1</v>
      </c>
      <c r="F94" s="447">
        <f t="shared" si="3"/>
        <v>3</v>
      </c>
      <c r="G94" s="479"/>
      <c r="H94" s="483"/>
      <c r="I94" s="482" t="s">
        <v>940</v>
      </c>
      <c r="J94" s="476" t="s">
        <v>941</v>
      </c>
      <c r="K94" s="481" t="s">
        <v>942</v>
      </c>
      <c r="L94" s="474" t="s">
        <v>785</v>
      </c>
      <c r="M94" s="379"/>
      <c r="N94" s="379"/>
      <c r="O94" s="379"/>
      <c r="P94" s="379"/>
      <c r="Q94" s="379"/>
      <c r="R94" s="379"/>
      <c r="S94" s="379"/>
      <c r="T94" s="379"/>
      <c r="U94" s="379"/>
      <c r="V94" s="379"/>
      <c r="W94" s="379"/>
      <c r="X94" s="379"/>
      <c r="Y94" s="379"/>
      <c r="Z94" s="379"/>
    </row>
    <row r="95" spans="1:26" ht="14.25" customHeight="1" x14ac:dyDescent="0.25">
      <c r="A95" s="870"/>
      <c r="B95" s="480"/>
      <c r="C95" s="444" t="s">
        <v>943</v>
      </c>
      <c r="D95" s="443">
        <v>2</v>
      </c>
      <c r="E95" s="392">
        <v>1</v>
      </c>
      <c r="F95" s="391">
        <f t="shared" si="3"/>
        <v>2</v>
      </c>
      <c r="G95" s="479"/>
      <c r="H95" s="478"/>
      <c r="I95" s="477"/>
      <c r="J95" s="476" t="s">
        <v>944</v>
      </c>
      <c r="K95" s="475" t="s">
        <v>945</v>
      </c>
      <c r="L95" s="474" t="s">
        <v>785</v>
      </c>
      <c r="M95" s="379"/>
      <c r="N95" s="379"/>
      <c r="O95" s="379"/>
      <c r="P95" s="379"/>
      <c r="Q95" s="379"/>
      <c r="R95" s="379"/>
      <c r="S95" s="379"/>
      <c r="T95" s="379"/>
      <c r="U95" s="379"/>
      <c r="V95" s="379"/>
      <c r="W95" s="379"/>
      <c r="X95" s="379"/>
      <c r="Y95" s="379"/>
      <c r="Z95" s="379"/>
    </row>
    <row r="96" spans="1:26" ht="14.25" customHeight="1" thickBot="1" x14ac:dyDescent="0.3">
      <c r="A96" s="871"/>
      <c r="B96" s="473"/>
      <c r="C96" s="436" t="s">
        <v>946</v>
      </c>
      <c r="D96" s="435">
        <v>2</v>
      </c>
      <c r="E96" s="403">
        <v>1</v>
      </c>
      <c r="F96" s="434">
        <f t="shared" si="3"/>
        <v>2</v>
      </c>
      <c r="G96" s="472"/>
      <c r="H96" s="471"/>
      <c r="I96" s="470"/>
      <c r="J96" s="469" t="s">
        <v>947</v>
      </c>
      <c r="K96" s="468" t="s">
        <v>948</v>
      </c>
      <c r="L96" s="467" t="s">
        <v>785</v>
      </c>
      <c r="M96" s="379"/>
      <c r="N96" s="379"/>
      <c r="O96" s="379"/>
      <c r="P96" s="379"/>
      <c r="Q96" s="379"/>
      <c r="R96" s="379"/>
      <c r="S96" s="379"/>
      <c r="T96" s="379"/>
      <c r="U96" s="379"/>
      <c r="V96" s="379"/>
      <c r="W96" s="379"/>
      <c r="X96" s="379"/>
      <c r="Y96" s="379"/>
      <c r="Z96" s="379"/>
    </row>
    <row r="97" spans="1:26" ht="14.25" customHeight="1" x14ac:dyDescent="0.25">
      <c r="A97" s="428"/>
      <c r="B97" s="382"/>
      <c r="C97" s="414" t="s">
        <v>859</v>
      </c>
      <c r="D97" s="425">
        <f>COUNTA(G92:G96)</f>
        <v>0</v>
      </c>
      <c r="E97" s="412">
        <v>1</v>
      </c>
      <c r="F97" s="411">
        <f t="shared" si="3"/>
        <v>0</v>
      </c>
      <c r="G97" s="379"/>
      <c r="H97" s="379"/>
      <c r="I97" s="427"/>
      <c r="J97" s="426"/>
      <c r="K97" s="426"/>
      <c r="L97" s="379"/>
      <c r="M97" s="379"/>
      <c r="N97" s="379"/>
      <c r="O97" s="379"/>
      <c r="P97" s="379"/>
      <c r="Q97" s="379"/>
      <c r="R97" s="379"/>
      <c r="S97" s="379"/>
      <c r="T97" s="379"/>
      <c r="U97" s="379"/>
      <c r="V97" s="379"/>
      <c r="W97" s="379"/>
      <c r="X97" s="379"/>
      <c r="Y97" s="379"/>
      <c r="Z97" s="379"/>
    </row>
    <row r="98" spans="1:26" ht="14.25" customHeight="1" x14ac:dyDescent="0.25">
      <c r="A98" s="428"/>
      <c r="B98" s="382"/>
      <c r="C98" s="414" t="s">
        <v>860</v>
      </c>
      <c r="D98" s="425">
        <f>COUNTA(H92:H96)</f>
        <v>0</v>
      </c>
      <c r="E98" s="412">
        <v>1</v>
      </c>
      <c r="F98" s="411">
        <f t="shared" si="3"/>
        <v>0</v>
      </c>
      <c r="G98" s="379"/>
      <c r="H98" s="379"/>
      <c r="I98" s="427"/>
      <c r="J98" s="426"/>
      <c r="K98" s="426"/>
      <c r="L98" s="379"/>
      <c r="M98" s="379"/>
      <c r="N98" s="379"/>
      <c r="O98" s="379"/>
      <c r="P98" s="379"/>
      <c r="Q98" s="379"/>
      <c r="R98" s="379"/>
      <c r="S98" s="379"/>
      <c r="T98" s="379"/>
      <c r="U98" s="379"/>
      <c r="V98" s="379"/>
      <c r="W98" s="379"/>
      <c r="X98" s="379"/>
      <c r="Y98" s="379"/>
      <c r="Z98" s="379"/>
    </row>
    <row r="99" spans="1:26" ht="14.25" customHeight="1" thickBot="1" x14ac:dyDescent="0.3">
      <c r="A99" s="379"/>
      <c r="B99" s="466"/>
      <c r="C99" s="414" t="s">
        <v>861</v>
      </c>
      <c r="D99" s="425">
        <f>COUNTA(I92:I96)</f>
        <v>2</v>
      </c>
      <c r="E99" s="412">
        <v>1</v>
      </c>
      <c r="F99" s="411">
        <f t="shared" si="3"/>
        <v>2</v>
      </c>
      <c r="G99" s="379"/>
      <c r="H99" s="379"/>
      <c r="I99" s="379"/>
      <c r="J99" s="379"/>
      <c r="K99" s="379"/>
      <c r="L99" s="379"/>
      <c r="M99" s="379"/>
      <c r="N99" s="379"/>
      <c r="O99" s="379"/>
      <c r="P99" s="379"/>
      <c r="Q99" s="379"/>
      <c r="R99" s="379"/>
      <c r="S99" s="379"/>
      <c r="T99" s="379"/>
      <c r="U99" s="379"/>
      <c r="V99" s="379"/>
      <c r="W99" s="379"/>
      <c r="X99" s="379"/>
      <c r="Y99" s="379"/>
      <c r="Z99" s="379"/>
    </row>
    <row r="100" spans="1:26" ht="14.25" customHeight="1" thickBot="1" x14ac:dyDescent="0.3">
      <c r="A100" s="379"/>
      <c r="B100" s="466"/>
      <c r="C100" s="410" t="s">
        <v>862</v>
      </c>
      <c r="D100" s="409">
        <f>SUM(D99)</f>
        <v>2</v>
      </c>
      <c r="E100" s="384"/>
      <c r="F100" s="408">
        <f>SUM(F99)</f>
        <v>2</v>
      </c>
      <c r="G100" s="379"/>
      <c r="H100" s="379"/>
      <c r="I100" s="379"/>
      <c r="J100" s="379"/>
      <c r="K100" s="379"/>
      <c r="L100" s="379"/>
      <c r="M100" s="379"/>
      <c r="N100" s="379"/>
      <c r="O100" s="379"/>
      <c r="P100" s="379"/>
      <c r="Q100" s="379"/>
      <c r="R100" s="379"/>
      <c r="S100" s="379"/>
      <c r="T100" s="379"/>
      <c r="U100" s="379"/>
      <c r="V100" s="379"/>
      <c r="W100" s="379"/>
      <c r="X100" s="379"/>
      <c r="Y100" s="379"/>
      <c r="Z100" s="379"/>
    </row>
    <row r="101" spans="1:26" ht="14.25" customHeight="1" x14ac:dyDescent="0.25">
      <c r="A101" s="379"/>
      <c r="B101" s="466"/>
      <c r="C101" s="407" t="s">
        <v>863</v>
      </c>
      <c r="D101" s="406">
        <f>COUNTA(J92:J96)</f>
        <v>3</v>
      </c>
      <c r="E101" s="392">
        <v>1</v>
      </c>
      <c r="F101" s="391">
        <f>E101*D101</f>
        <v>3</v>
      </c>
      <c r="G101" s="379"/>
      <c r="H101" s="379"/>
      <c r="I101" s="379"/>
      <c r="J101" s="379"/>
      <c r="K101" s="379"/>
      <c r="L101" s="379"/>
      <c r="M101" s="379"/>
      <c r="N101" s="379"/>
      <c r="O101" s="379"/>
      <c r="P101" s="379"/>
      <c r="Q101" s="379"/>
      <c r="R101" s="379"/>
      <c r="S101" s="379"/>
      <c r="T101" s="379"/>
      <c r="U101" s="379"/>
      <c r="V101" s="379"/>
      <c r="W101" s="379"/>
      <c r="X101" s="379"/>
      <c r="Y101" s="379"/>
      <c r="Z101" s="379"/>
    </row>
    <row r="102" spans="1:26" ht="14.25" customHeight="1" thickBot="1" x14ac:dyDescent="0.3">
      <c r="A102" s="379"/>
      <c r="B102" s="466"/>
      <c r="C102" s="405" t="s">
        <v>864</v>
      </c>
      <c r="D102" s="404">
        <f>COUNTA(K92:K96)</f>
        <v>5</v>
      </c>
      <c r="E102" s="403">
        <v>1</v>
      </c>
      <c r="F102" s="402">
        <f>E102*D102</f>
        <v>5</v>
      </c>
      <c r="G102" s="379"/>
      <c r="H102" s="379"/>
      <c r="I102" s="379"/>
      <c r="J102" s="379"/>
      <c r="K102" s="379"/>
      <c r="L102" s="379"/>
      <c r="M102" s="379"/>
      <c r="N102" s="379"/>
      <c r="O102" s="379"/>
      <c r="P102" s="379"/>
      <c r="Q102" s="379"/>
      <c r="R102" s="379"/>
      <c r="S102" s="379"/>
      <c r="T102" s="379"/>
      <c r="U102" s="379"/>
      <c r="V102" s="379"/>
      <c r="W102" s="379"/>
      <c r="X102" s="379"/>
      <c r="Y102" s="379"/>
      <c r="Z102" s="379"/>
    </row>
    <row r="103" spans="1:26" ht="14.25" customHeight="1" thickBot="1" x14ac:dyDescent="0.3">
      <c r="A103" s="379"/>
      <c r="B103" s="466"/>
      <c r="C103" s="401" t="s">
        <v>865</v>
      </c>
      <c r="D103" s="400">
        <f>SUM(D101:D102)</f>
        <v>8</v>
      </c>
      <c r="E103" s="384"/>
      <c r="F103" s="399">
        <f>SUM(F101:F102)</f>
        <v>8</v>
      </c>
      <c r="G103" s="379"/>
      <c r="H103" s="379"/>
      <c r="I103" s="379"/>
      <c r="J103" s="379"/>
      <c r="K103" s="379"/>
      <c r="L103" s="379"/>
      <c r="M103" s="379"/>
      <c r="N103" s="379"/>
      <c r="O103" s="379"/>
      <c r="P103" s="379"/>
      <c r="Q103" s="379"/>
      <c r="R103" s="379"/>
      <c r="S103" s="379"/>
      <c r="T103" s="379"/>
      <c r="U103" s="379"/>
      <c r="V103" s="379"/>
      <c r="W103" s="379"/>
      <c r="X103" s="379"/>
      <c r="Y103" s="379"/>
      <c r="Z103" s="379"/>
    </row>
    <row r="104" spans="1:26" ht="14.25" customHeight="1" x14ac:dyDescent="0.25">
      <c r="A104" s="379"/>
      <c r="B104" s="466"/>
      <c r="C104" s="382" t="s">
        <v>870</v>
      </c>
      <c r="D104" s="381">
        <f>D100+D103</f>
        <v>10</v>
      </c>
      <c r="E104" s="381"/>
      <c r="F104" s="380">
        <f>F100+F103</f>
        <v>10</v>
      </c>
      <c r="G104" s="379" t="s">
        <v>871</v>
      </c>
      <c r="H104" s="379"/>
      <c r="I104" s="379"/>
      <c r="J104" s="379"/>
      <c r="K104" s="379"/>
      <c r="L104" s="379"/>
      <c r="M104" s="379"/>
      <c r="N104" s="379"/>
      <c r="O104" s="379"/>
      <c r="P104" s="379"/>
      <c r="Q104" s="379"/>
      <c r="R104" s="379"/>
      <c r="S104" s="379"/>
      <c r="T104" s="379"/>
      <c r="U104" s="379"/>
      <c r="V104" s="379"/>
      <c r="W104" s="379"/>
      <c r="X104" s="379"/>
      <c r="Y104" s="379"/>
      <c r="Z104" s="379"/>
    </row>
    <row r="105" spans="1:26" ht="14.25" customHeight="1" x14ac:dyDescent="0.25">
      <c r="A105" s="379"/>
      <c r="B105" s="379"/>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row>
    <row r="106" spans="1:26" ht="14.25" customHeight="1" thickBot="1" x14ac:dyDescent="0.3">
      <c r="A106" s="379"/>
      <c r="B106" s="379"/>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row>
    <row r="107" spans="1:26" ht="37.5" customHeight="1" x14ac:dyDescent="0.55000000000000004">
      <c r="A107" s="465" t="s">
        <v>949</v>
      </c>
      <c r="B107" s="464"/>
      <c r="C107" s="464"/>
      <c r="D107" s="463"/>
      <c r="E107" s="463"/>
      <c r="F107" s="462"/>
      <c r="G107" s="855" t="s">
        <v>706</v>
      </c>
      <c r="H107" s="856"/>
      <c r="I107" s="857"/>
      <c r="J107" s="858" t="s">
        <v>707</v>
      </c>
      <c r="K107" s="859"/>
      <c r="L107" s="855" t="s">
        <v>708</v>
      </c>
      <c r="M107" s="859"/>
      <c r="N107" s="379"/>
      <c r="O107" s="379"/>
      <c r="P107" s="379"/>
      <c r="Q107" s="379"/>
      <c r="R107" s="379"/>
      <c r="S107" s="379"/>
      <c r="T107" s="379"/>
      <c r="U107" s="379"/>
      <c r="V107" s="379"/>
      <c r="W107" s="379"/>
      <c r="X107" s="379"/>
      <c r="Y107" s="379"/>
      <c r="Z107" s="379"/>
    </row>
    <row r="108" spans="1:26" ht="30.75" customHeight="1" thickBot="1" x14ac:dyDescent="0.3">
      <c r="A108" s="461" t="s">
        <v>709</v>
      </c>
      <c r="B108" s="460" t="s">
        <v>710</v>
      </c>
      <c r="C108" s="460" t="s">
        <v>711</v>
      </c>
      <c r="D108" s="456" t="s">
        <v>712</v>
      </c>
      <c r="E108" s="456" t="s">
        <v>549</v>
      </c>
      <c r="F108" s="459" t="s">
        <v>713</v>
      </c>
      <c r="G108" s="458" t="s">
        <v>714</v>
      </c>
      <c r="H108" s="456" t="s">
        <v>715</v>
      </c>
      <c r="I108" s="457" t="s">
        <v>716</v>
      </c>
      <c r="J108" s="456" t="s">
        <v>717</v>
      </c>
      <c r="K108" s="456" t="s">
        <v>718</v>
      </c>
      <c r="L108" s="884"/>
      <c r="M108" s="885"/>
      <c r="N108" s="379"/>
      <c r="O108" s="379"/>
      <c r="P108" s="379"/>
      <c r="Q108" s="379"/>
      <c r="R108" s="379"/>
      <c r="S108" s="379"/>
      <c r="T108" s="379"/>
      <c r="U108" s="379"/>
      <c r="V108" s="379"/>
      <c r="W108" s="379"/>
      <c r="X108" s="379"/>
      <c r="Y108" s="379"/>
      <c r="Z108" s="379"/>
    </row>
    <row r="109" spans="1:26" ht="15" customHeight="1" x14ac:dyDescent="0.25">
      <c r="A109" s="869" t="s">
        <v>950</v>
      </c>
      <c r="B109" s="455"/>
      <c r="C109" s="454" t="s">
        <v>951</v>
      </c>
      <c r="D109" s="443">
        <v>1</v>
      </c>
      <c r="E109" s="392">
        <v>1</v>
      </c>
      <c r="F109" s="391">
        <f t="shared" ref="F109:F116" si="4">E109*D109</f>
        <v>1</v>
      </c>
      <c r="G109" s="453"/>
      <c r="H109" s="452"/>
      <c r="I109" s="451" t="s">
        <v>952</v>
      </c>
      <c r="J109" s="450"/>
      <c r="K109" s="438"/>
      <c r="L109" s="886" t="s">
        <v>953</v>
      </c>
      <c r="M109" s="887"/>
      <c r="N109" s="379"/>
      <c r="O109" s="379"/>
      <c r="P109" s="379"/>
      <c r="Q109" s="379"/>
      <c r="R109" s="379"/>
      <c r="S109" s="379"/>
      <c r="T109" s="379"/>
      <c r="U109" s="379"/>
      <c r="V109" s="379"/>
      <c r="W109" s="379"/>
      <c r="X109" s="379"/>
      <c r="Y109" s="379"/>
      <c r="Z109" s="379"/>
    </row>
    <row r="110" spans="1:26" ht="14.25" customHeight="1" x14ac:dyDescent="0.25">
      <c r="A110" s="870"/>
      <c r="B110" s="445"/>
      <c r="C110" s="449" t="s">
        <v>954</v>
      </c>
      <c r="D110" s="443">
        <v>1</v>
      </c>
      <c r="E110" s="392">
        <v>1</v>
      </c>
      <c r="F110" s="391">
        <f t="shared" si="4"/>
        <v>1</v>
      </c>
      <c r="G110" s="442"/>
      <c r="H110" s="441"/>
      <c r="I110" s="440"/>
      <c r="J110" s="439" t="s">
        <v>955</v>
      </c>
      <c r="K110" s="438"/>
      <c r="L110" s="880" t="s">
        <v>956</v>
      </c>
      <c r="M110" s="881"/>
      <c r="N110" s="379"/>
      <c r="O110" s="379"/>
      <c r="P110" s="379"/>
      <c r="Q110" s="379"/>
      <c r="R110" s="379"/>
      <c r="S110" s="379"/>
      <c r="T110" s="379"/>
      <c r="U110" s="379"/>
      <c r="V110" s="379"/>
      <c r="W110" s="379"/>
      <c r="X110" s="379"/>
      <c r="Y110" s="379"/>
      <c r="Z110" s="379"/>
    </row>
    <row r="111" spans="1:26" ht="14.25" customHeight="1" x14ac:dyDescent="0.25">
      <c r="A111" s="870"/>
      <c r="B111" s="445"/>
      <c r="C111" s="444" t="s">
        <v>957</v>
      </c>
      <c r="D111" s="443">
        <v>1</v>
      </c>
      <c r="E111" s="448">
        <v>1</v>
      </c>
      <c r="F111" s="447">
        <f t="shared" si="4"/>
        <v>1</v>
      </c>
      <c r="G111" s="442"/>
      <c r="H111" s="441"/>
      <c r="I111" s="446"/>
      <c r="J111" s="439" t="s">
        <v>958</v>
      </c>
      <c r="K111" s="438"/>
      <c r="L111" s="880" t="s">
        <v>959</v>
      </c>
      <c r="M111" s="881"/>
      <c r="N111" s="379"/>
      <c r="O111" s="379"/>
      <c r="P111" s="379"/>
      <c r="Q111" s="379"/>
      <c r="R111" s="379"/>
      <c r="S111" s="379"/>
      <c r="T111" s="379"/>
      <c r="U111" s="379"/>
      <c r="V111" s="379"/>
      <c r="W111" s="379"/>
      <c r="X111" s="379"/>
      <c r="Y111" s="379"/>
      <c r="Z111" s="379"/>
    </row>
    <row r="112" spans="1:26" ht="14.25" customHeight="1" x14ac:dyDescent="0.25">
      <c r="A112" s="870"/>
      <c r="B112" s="445"/>
      <c r="C112" s="444" t="s">
        <v>960</v>
      </c>
      <c r="D112" s="443">
        <v>1</v>
      </c>
      <c r="E112" s="392">
        <v>1</v>
      </c>
      <c r="F112" s="391">
        <f t="shared" si="4"/>
        <v>1</v>
      </c>
      <c r="G112" s="442"/>
      <c r="H112" s="441"/>
      <c r="I112" s="440"/>
      <c r="J112" s="439" t="s">
        <v>961</v>
      </c>
      <c r="K112" s="438"/>
      <c r="L112" s="880" t="s">
        <v>962</v>
      </c>
      <c r="M112" s="881"/>
      <c r="N112" s="379"/>
      <c r="O112" s="379"/>
      <c r="P112" s="379"/>
      <c r="Q112" s="379"/>
      <c r="R112" s="379"/>
      <c r="S112" s="379"/>
      <c r="T112" s="379"/>
      <c r="U112" s="379"/>
      <c r="V112" s="379"/>
      <c r="W112" s="379"/>
      <c r="X112" s="379"/>
      <c r="Y112" s="379"/>
      <c r="Z112" s="379"/>
    </row>
    <row r="113" spans="1:26" ht="14.25" customHeight="1" thickBot="1" x14ac:dyDescent="0.3">
      <c r="A113" s="871"/>
      <c r="B113" s="437"/>
      <c r="C113" s="436" t="s">
        <v>963</v>
      </c>
      <c r="D113" s="435">
        <v>1</v>
      </c>
      <c r="E113" s="403">
        <v>1</v>
      </c>
      <c r="F113" s="434">
        <f t="shared" si="4"/>
        <v>1</v>
      </c>
      <c r="G113" s="433"/>
      <c r="H113" s="432"/>
      <c r="I113" s="431"/>
      <c r="J113" s="430"/>
      <c r="K113" s="429" t="s">
        <v>964</v>
      </c>
      <c r="L113" s="882" t="s">
        <v>965</v>
      </c>
      <c r="M113" s="883"/>
      <c r="N113" s="379"/>
      <c r="O113" s="379"/>
      <c r="P113" s="379"/>
      <c r="Q113" s="379"/>
      <c r="R113" s="379"/>
      <c r="S113" s="379"/>
      <c r="T113" s="379"/>
      <c r="U113" s="379"/>
      <c r="V113" s="379"/>
      <c r="W113" s="379"/>
      <c r="X113" s="379"/>
      <c r="Y113" s="379"/>
      <c r="Z113" s="379"/>
    </row>
    <row r="114" spans="1:26" ht="14.25" customHeight="1" x14ac:dyDescent="0.25">
      <c r="A114" s="428"/>
      <c r="B114" s="427"/>
      <c r="C114" s="414" t="s">
        <v>859</v>
      </c>
      <c r="D114" s="425">
        <f>COUNTA(G109:G113)</f>
        <v>0</v>
      </c>
      <c r="E114" s="412">
        <v>1</v>
      </c>
      <c r="F114" s="411">
        <f t="shared" si="4"/>
        <v>0</v>
      </c>
      <c r="G114" s="427"/>
      <c r="H114" s="427"/>
      <c r="I114" s="426"/>
      <c r="J114" s="426"/>
      <c r="K114" s="379"/>
      <c r="L114" s="379"/>
      <c r="M114" s="379"/>
      <c r="N114" s="379"/>
      <c r="O114" s="379"/>
      <c r="P114" s="379"/>
      <c r="Q114" s="379"/>
      <c r="R114" s="379"/>
      <c r="S114" s="379"/>
      <c r="T114" s="379"/>
      <c r="U114" s="379"/>
      <c r="V114" s="379"/>
      <c r="W114" s="379"/>
      <c r="X114" s="379"/>
      <c r="Y114" s="379"/>
      <c r="Z114" s="379"/>
    </row>
    <row r="115" spans="1:26" ht="14.25" customHeight="1" x14ac:dyDescent="0.25">
      <c r="A115" s="428"/>
      <c r="B115" s="427"/>
      <c r="C115" s="414" t="s">
        <v>860</v>
      </c>
      <c r="D115" s="425">
        <f>COUNTA(H109:H113)</f>
        <v>0</v>
      </c>
      <c r="E115" s="412">
        <v>1</v>
      </c>
      <c r="F115" s="411">
        <f t="shared" si="4"/>
        <v>0</v>
      </c>
      <c r="G115" s="427"/>
      <c r="H115" s="427"/>
      <c r="I115" s="426"/>
      <c r="J115" s="426"/>
      <c r="K115" s="379"/>
      <c r="L115" s="379"/>
      <c r="M115" s="379"/>
      <c r="N115" s="379"/>
      <c r="O115" s="379"/>
      <c r="P115" s="379"/>
      <c r="Q115" s="379"/>
      <c r="R115" s="379"/>
      <c r="S115" s="379"/>
      <c r="T115" s="379"/>
      <c r="U115" s="379"/>
      <c r="V115" s="379"/>
      <c r="W115" s="379"/>
      <c r="X115" s="379"/>
      <c r="Y115" s="379"/>
      <c r="Z115" s="379"/>
    </row>
    <row r="116" spans="1:26" ht="14.25" customHeight="1" thickBot="1" x14ac:dyDescent="0.3">
      <c r="A116" s="424"/>
      <c r="B116" s="379"/>
      <c r="C116" s="414" t="s">
        <v>861</v>
      </c>
      <c r="D116" s="425">
        <f>COUNTA(I109:I113)</f>
        <v>1</v>
      </c>
      <c r="E116" s="412">
        <v>1</v>
      </c>
      <c r="F116" s="411">
        <f t="shared" si="4"/>
        <v>1</v>
      </c>
      <c r="G116" s="379"/>
      <c r="H116" s="379"/>
      <c r="I116" s="379"/>
      <c r="J116" s="379"/>
      <c r="K116" s="379"/>
      <c r="L116" s="379"/>
      <c r="M116" s="379"/>
      <c r="N116" s="379"/>
      <c r="O116" s="379"/>
      <c r="P116" s="379"/>
      <c r="Q116" s="379"/>
      <c r="R116" s="379"/>
      <c r="S116" s="379"/>
      <c r="T116" s="379"/>
      <c r="U116" s="379"/>
      <c r="V116" s="379"/>
      <c r="W116" s="379"/>
      <c r="X116" s="379"/>
      <c r="Y116" s="379"/>
      <c r="Z116" s="379"/>
    </row>
    <row r="117" spans="1:26" ht="14.25" customHeight="1" thickBot="1" x14ac:dyDescent="0.3">
      <c r="A117" s="424"/>
      <c r="B117" s="379"/>
      <c r="C117" s="410" t="s">
        <v>862</v>
      </c>
      <c r="D117" s="409">
        <f>D116</f>
        <v>1</v>
      </c>
      <c r="E117" s="384"/>
      <c r="F117" s="408">
        <f>F116</f>
        <v>1</v>
      </c>
      <c r="G117" s="379"/>
      <c r="H117" s="379"/>
      <c r="I117" s="379"/>
      <c r="J117" s="379"/>
      <c r="K117" s="379"/>
      <c r="L117" s="379"/>
      <c r="M117" s="379"/>
      <c r="N117" s="379"/>
      <c r="O117" s="379"/>
      <c r="P117" s="379"/>
      <c r="Q117" s="379"/>
      <c r="R117" s="379"/>
      <c r="S117" s="379"/>
      <c r="T117" s="379"/>
      <c r="U117" s="379"/>
      <c r="V117" s="379"/>
      <c r="W117" s="379"/>
      <c r="X117" s="379"/>
      <c r="Y117" s="379"/>
      <c r="Z117" s="379"/>
    </row>
    <row r="118" spans="1:26" ht="14.25" customHeight="1" x14ac:dyDescent="0.25">
      <c r="A118" s="379"/>
      <c r="B118" s="379"/>
      <c r="C118" s="407" t="s">
        <v>966</v>
      </c>
      <c r="D118" s="406">
        <f>COUNTA(J109:J113)</f>
        <v>3</v>
      </c>
      <c r="E118" s="392">
        <v>1</v>
      </c>
      <c r="F118" s="391">
        <f>E118*D118</f>
        <v>3</v>
      </c>
      <c r="G118" s="423"/>
      <c r="H118" s="379"/>
      <c r="I118" s="379"/>
      <c r="J118" s="379"/>
      <c r="K118" s="379"/>
      <c r="L118" s="379"/>
      <c r="M118" s="379"/>
      <c r="N118" s="379"/>
      <c r="O118" s="379"/>
      <c r="P118" s="379"/>
      <c r="Q118" s="379"/>
      <c r="R118" s="379"/>
      <c r="S118" s="379"/>
      <c r="T118" s="379"/>
      <c r="U118" s="379"/>
      <c r="V118" s="379"/>
      <c r="W118" s="379"/>
      <c r="X118" s="379"/>
      <c r="Y118" s="379"/>
      <c r="Z118" s="379"/>
    </row>
    <row r="119" spans="1:26" ht="14.25" customHeight="1" thickBot="1" x14ac:dyDescent="0.3">
      <c r="A119" s="379"/>
      <c r="B119" s="379"/>
      <c r="C119" s="405" t="s">
        <v>864</v>
      </c>
      <c r="D119" s="406">
        <f>COUNTA(K109:K113)</f>
        <v>1</v>
      </c>
      <c r="E119" s="403">
        <v>1</v>
      </c>
      <c r="F119" s="402">
        <f>E119*D119</f>
        <v>1</v>
      </c>
      <c r="G119" s="423"/>
      <c r="H119" s="379"/>
      <c r="I119" s="379"/>
      <c r="J119" s="379"/>
      <c r="K119" s="379"/>
      <c r="L119" s="379"/>
      <c r="M119" s="379"/>
      <c r="N119" s="379"/>
      <c r="O119" s="379"/>
      <c r="P119" s="379"/>
      <c r="Q119" s="379"/>
      <c r="R119" s="379"/>
      <c r="S119" s="379"/>
      <c r="T119" s="379"/>
      <c r="U119" s="379"/>
      <c r="V119" s="379"/>
      <c r="W119" s="379"/>
      <c r="X119" s="379"/>
      <c r="Y119" s="379"/>
      <c r="Z119" s="379"/>
    </row>
    <row r="120" spans="1:26" ht="14.25" customHeight="1" thickBot="1" x14ac:dyDescent="0.3">
      <c r="A120" s="379"/>
      <c r="B120" s="379"/>
      <c r="C120" s="401" t="s">
        <v>865</v>
      </c>
      <c r="D120" s="400">
        <f>SUM(D118:D119)</f>
        <v>4</v>
      </c>
      <c r="E120" s="384"/>
      <c r="F120" s="399">
        <f>SUM(F118:F119)</f>
        <v>4</v>
      </c>
      <c r="G120" s="379"/>
      <c r="H120" s="379"/>
      <c r="I120" s="379"/>
      <c r="J120" s="379"/>
      <c r="K120" s="379"/>
      <c r="L120" s="379"/>
      <c r="M120" s="379"/>
      <c r="N120" s="379"/>
      <c r="O120" s="379"/>
      <c r="P120" s="379"/>
      <c r="Q120" s="379"/>
      <c r="R120" s="379"/>
      <c r="S120" s="379"/>
      <c r="T120" s="379"/>
      <c r="U120" s="379"/>
      <c r="V120" s="379"/>
      <c r="W120" s="379"/>
      <c r="X120" s="379"/>
      <c r="Y120" s="379"/>
      <c r="Z120" s="379"/>
    </row>
    <row r="121" spans="1:26" ht="14.25" customHeight="1" x14ac:dyDescent="0.25">
      <c r="A121" s="379"/>
      <c r="B121" s="379"/>
      <c r="C121" s="382" t="s">
        <v>870</v>
      </c>
      <c r="D121" s="381">
        <f>D120+D117</f>
        <v>5</v>
      </c>
      <c r="E121" s="381"/>
      <c r="F121" s="380">
        <f>F120+F117</f>
        <v>5</v>
      </c>
      <c r="G121" s="379" t="s">
        <v>871</v>
      </c>
      <c r="H121" s="379"/>
      <c r="I121" s="379"/>
      <c r="J121" s="379"/>
      <c r="K121" s="379"/>
      <c r="L121" s="379"/>
      <c r="M121" s="379"/>
      <c r="N121" s="379"/>
      <c r="O121" s="379"/>
      <c r="P121" s="379"/>
      <c r="Q121" s="379"/>
      <c r="R121" s="379"/>
      <c r="S121" s="379"/>
      <c r="T121" s="379"/>
      <c r="U121" s="379"/>
      <c r="V121" s="379"/>
      <c r="W121" s="379"/>
      <c r="X121" s="379"/>
      <c r="Y121" s="379"/>
      <c r="Z121" s="379"/>
    </row>
    <row r="122" spans="1:26" ht="14.25" customHeight="1" x14ac:dyDescent="0.25">
      <c r="A122" s="379"/>
      <c r="B122" s="379"/>
      <c r="C122" s="382"/>
      <c r="D122" s="381"/>
      <c r="E122" s="381"/>
      <c r="F122" s="380"/>
      <c r="G122" s="379"/>
      <c r="H122" s="379"/>
      <c r="I122" s="379"/>
      <c r="J122" s="379"/>
      <c r="K122" s="379"/>
      <c r="L122" s="379"/>
      <c r="M122" s="379"/>
      <c r="N122" s="379"/>
      <c r="O122" s="379"/>
      <c r="P122" s="379"/>
      <c r="Q122" s="379"/>
      <c r="R122" s="379"/>
      <c r="S122" s="379"/>
      <c r="T122" s="379"/>
      <c r="U122" s="379"/>
      <c r="V122" s="379"/>
      <c r="W122" s="379"/>
      <c r="X122" s="379"/>
      <c r="Y122" s="379"/>
      <c r="Z122" s="379"/>
    </row>
    <row r="123" spans="1:26" ht="14.25" customHeight="1" thickBot="1" x14ac:dyDescent="0.3">
      <c r="A123" s="379"/>
      <c r="B123" s="379"/>
      <c r="C123" s="379"/>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379"/>
    </row>
    <row r="124" spans="1:26" ht="14.25" customHeight="1" thickBot="1" x14ac:dyDescent="0.3">
      <c r="A124" s="379"/>
      <c r="B124" s="379"/>
      <c r="C124" s="422" t="s">
        <v>967</v>
      </c>
      <c r="D124" s="421" t="s">
        <v>712</v>
      </c>
      <c r="E124" s="420" t="s">
        <v>549</v>
      </c>
      <c r="F124" s="419" t="s">
        <v>713</v>
      </c>
      <c r="G124" s="379"/>
      <c r="H124" s="379"/>
      <c r="I124" s="379"/>
      <c r="J124" s="379"/>
      <c r="K124" s="379"/>
      <c r="L124" s="379"/>
      <c r="M124" s="379"/>
      <c r="N124" s="379"/>
      <c r="O124" s="379"/>
      <c r="P124" s="379"/>
      <c r="Q124" s="379"/>
      <c r="R124" s="379"/>
      <c r="S124" s="379"/>
      <c r="T124" s="379"/>
      <c r="U124" s="379"/>
      <c r="V124" s="379"/>
      <c r="W124" s="379"/>
      <c r="X124" s="379"/>
      <c r="Y124" s="379"/>
      <c r="Z124" s="379"/>
    </row>
    <row r="125" spans="1:26" ht="14.25" customHeight="1" x14ac:dyDescent="0.25">
      <c r="A125" s="379"/>
      <c r="B125" s="379"/>
      <c r="C125" s="418" t="s">
        <v>859</v>
      </c>
      <c r="D125" s="417">
        <f>D41+D76+D97+D114</f>
        <v>2</v>
      </c>
      <c r="E125" s="416">
        <v>3</v>
      </c>
      <c r="F125" s="415">
        <f>D125*E125</f>
        <v>6</v>
      </c>
      <c r="G125" s="379"/>
      <c r="H125" s="379"/>
      <c r="I125" s="379"/>
      <c r="J125" s="379"/>
      <c r="K125" s="379"/>
      <c r="L125" s="379"/>
      <c r="M125" s="379"/>
      <c r="N125" s="379"/>
      <c r="O125" s="379"/>
      <c r="P125" s="379"/>
      <c r="Q125" s="379"/>
      <c r="R125" s="379"/>
      <c r="S125" s="379"/>
      <c r="T125" s="379"/>
      <c r="U125" s="379"/>
      <c r="V125" s="379"/>
      <c r="W125" s="379"/>
      <c r="X125" s="379"/>
      <c r="Y125" s="379"/>
      <c r="Z125" s="379"/>
    </row>
    <row r="126" spans="1:26" ht="14.25" customHeight="1" x14ac:dyDescent="0.25">
      <c r="A126" s="379"/>
      <c r="B126" s="379"/>
      <c r="C126" s="407" t="s">
        <v>860</v>
      </c>
      <c r="D126" s="406">
        <f>D42+D77+D98+D115</f>
        <v>23</v>
      </c>
      <c r="E126" s="392">
        <v>1</v>
      </c>
      <c r="F126" s="391">
        <f>E126*D126</f>
        <v>23</v>
      </c>
      <c r="G126" s="379"/>
      <c r="H126" s="379"/>
      <c r="I126" s="379"/>
      <c r="J126" s="379"/>
      <c r="K126" s="379"/>
      <c r="L126" s="379"/>
      <c r="M126" s="379"/>
      <c r="N126" s="379"/>
      <c r="O126" s="379"/>
      <c r="P126" s="379"/>
      <c r="Q126" s="379"/>
      <c r="R126" s="379"/>
      <c r="S126" s="379"/>
      <c r="T126" s="379"/>
      <c r="U126" s="379"/>
      <c r="V126" s="379"/>
      <c r="W126" s="379"/>
      <c r="X126" s="379"/>
      <c r="Y126" s="379"/>
      <c r="Z126" s="379"/>
    </row>
    <row r="127" spans="1:26" ht="14.25" customHeight="1" thickBot="1" x14ac:dyDescent="0.3">
      <c r="A127" s="379"/>
      <c r="B127" s="379"/>
      <c r="C127" s="414" t="s">
        <v>861</v>
      </c>
      <c r="D127" s="413">
        <f>D43+D78+D99+D116</f>
        <v>28</v>
      </c>
      <c r="E127" s="412">
        <v>1</v>
      </c>
      <c r="F127" s="411">
        <f>E127*D127</f>
        <v>28</v>
      </c>
      <c r="G127" s="379"/>
      <c r="H127" s="379"/>
      <c r="I127" s="379"/>
      <c r="J127" s="379"/>
      <c r="K127" s="379"/>
      <c r="L127" s="379"/>
      <c r="M127" s="379"/>
      <c r="N127" s="379"/>
      <c r="O127" s="379"/>
      <c r="P127" s="379"/>
      <c r="Q127" s="379"/>
      <c r="R127" s="379"/>
      <c r="S127" s="379"/>
      <c r="T127" s="379"/>
      <c r="U127" s="379"/>
      <c r="V127" s="379"/>
      <c r="W127" s="379"/>
      <c r="X127" s="379"/>
      <c r="Y127" s="379"/>
      <c r="Z127" s="379"/>
    </row>
    <row r="128" spans="1:26" ht="14.25" customHeight="1" thickBot="1" x14ac:dyDescent="0.3">
      <c r="A128" s="379"/>
      <c r="B128" s="379"/>
      <c r="C128" s="410" t="s">
        <v>862</v>
      </c>
      <c r="D128" s="409">
        <f>SUM(D125:D127)</f>
        <v>53</v>
      </c>
      <c r="E128" s="384"/>
      <c r="F128" s="408">
        <f>SUM(F125:F127)</f>
        <v>57</v>
      </c>
      <c r="G128" s="379"/>
      <c r="H128" s="379"/>
      <c r="I128" s="379"/>
      <c r="J128" s="379"/>
      <c r="K128" s="379"/>
      <c r="L128" s="379"/>
      <c r="M128" s="379"/>
      <c r="N128" s="379"/>
      <c r="O128" s="379"/>
      <c r="P128" s="379"/>
      <c r="Q128" s="379"/>
      <c r="R128" s="379"/>
      <c r="S128" s="379"/>
      <c r="T128" s="379"/>
      <c r="U128" s="379"/>
      <c r="V128" s="379"/>
      <c r="W128" s="379"/>
      <c r="X128" s="379"/>
      <c r="Y128" s="379"/>
      <c r="Z128" s="379"/>
    </row>
    <row r="129" spans="1:26" ht="14.25" customHeight="1" x14ac:dyDescent="0.25">
      <c r="A129" s="379"/>
      <c r="B129" s="379"/>
      <c r="C129" s="407" t="s">
        <v>863</v>
      </c>
      <c r="D129" s="406">
        <f>D45+D80+D101+D118</f>
        <v>31</v>
      </c>
      <c r="E129" s="392">
        <v>1</v>
      </c>
      <c r="F129" s="391">
        <f>E129*D129</f>
        <v>31</v>
      </c>
      <c r="G129" s="379"/>
      <c r="H129" s="379"/>
      <c r="I129" s="379"/>
      <c r="J129" s="379"/>
      <c r="K129" s="379"/>
      <c r="L129" s="379"/>
      <c r="M129" s="379"/>
      <c r="N129" s="379"/>
      <c r="O129" s="379"/>
      <c r="P129" s="379"/>
      <c r="Q129" s="379"/>
      <c r="R129" s="379"/>
      <c r="S129" s="379"/>
      <c r="T129" s="379"/>
      <c r="U129" s="379"/>
      <c r="V129" s="379"/>
      <c r="W129" s="379"/>
      <c r="X129" s="379"/>
      <c r="Y129" s="379"/>
      <c r="Z129" s="379"/>
    </row>
    <row r="130" spans="1:26" ht="14.25" customHeight="1" thickBot="1" x14ac:dyDescent="0.3">
      <c r="A130" s="379"/>
      <c r="B130" s="379"/>
      <c r="C130" s="405" t="s">
        <v>864</v>
      </c>
      <c r="D130" s="404">
        <f>D46+D81+D102+D119</f>
        <v>38</v>
      </c>
      <c r="E130" s="403">
        <v>1</v>
      </c>
      <c r="F130" s="402">
        <f>E130*D130</f>
        <v>38</v>
      </c>
      <c r="G130" s="379"/>
      <c r="H130" s="379"/>
      <c r="I130" s="379"/>
      <c r="J130" s="379"/>
      <c r="K130" s="379"/>
      <c r="L130" s="379"/>
      <c r="M130" s="379"/>
      <c r="N130" s="379"/>
      <c r="O130" s="379"/>
      <c r="P130" s="379"/>
      <c r="Q130" s="379"/>
      <c r="R130" s="379"/>
      <c r="S130" s="379"/>
      <c r="T130" s="379"/>
      <c r="U130" s="379"/>
      <c r="V130" s="379"/>
      <c r="W130" s="379"/>
      <c r="X130" s="379"/>
      <c r="Y130" s="379"/>
      <c r="Z130" s="379"/>
    </row>
    <row r="131" spans="1:26" ht="14.25" customHeight="1" thickBot="1" x14ac:dyDescent="0.3">
      <c r="A131" s="379"/>
      <c r="B131" s="379"/>
      <c r="C131" s="401" t="s">
        <v>865</v>
      </c>
      <c r="D131" s="400">
        <f>SUM(D129:D130)</f>
        <v>69</v>
      </c>
      <c r="E131" s="384"/>
      <c r="F131" s="399">
        <f>SUM(F129:F130)</f>
        <v>69</v>
      </c>
      <c r="G131" s="379"/>
      <c r="H131" s="379"/>
      <c r="I131" s="379"/>
      <c r="J131" s="379"/>
      <c r="K131" s="379"/>
      <c r="L131" s="379"/>
      <c r="M131" s="379"/>
      <c r="N131" s="379"/>
      <c r="O131" s="379"/>
      <c r="P131" s="379"/>
      <c r="Q131" s="379"/>
      <c r="R131" s="379"/>
      <c r="S131" s="379"/>
      <c r="T131" s="379"/>
      <c r="U131" s="379"/>
      <c r="V131" s="379"/>
      <c r="W131" s="379"/>
      <c r="X131" s="379"/>
      <c r="Y131" s="379"/>
      <c r="Z131" s="379"/>
    </row>
    <row r="132" spans="1:26" ht="14.25" customHeight="1" x14ac:dyDescent="0.25">
      <c r="A132" s="379"/>
      <c r="B132" s="379"/>
      <c r="C132" s="398" t="s">
        <v>866</v>
      </c>
      <c r="D132" s="397">
        <f>D48+D83</f>
        <v>4</v>
      </c>
      <c r="E132" s="396">
        <v>1.5</v>
      </c>
      <c r="F132" s="395">
        <f>E132*D132</f>
        <v>6</v>
      </c>
      <c r="G132" s="379"/>
      <c r="H132" s="379"/>
      <c r="I132" s="379"/>
      <c r="J132" s="379"/>
      <c r="K132" s="379"/>
      <c r="L132" s="379"/>
      <c r="M132" s="379"/>
      <c r="N132" s="379"/>
      <c r="O132" s="379"/>
      <c r="P132" s="379"/>
      <c r="Q132" s="379"/>
      <c r="R132" s="379"/>
      <c r="S132" s="379"/>
      <c r="T132" s="379"/>
      <c r="U132" s="379"/>
      <c r="V132" s="379"/>
      <c r="W132" s="379"/>
      <c r="X132" s="379"/>
      <c r="Y132" s="379"/>
      <c r="Z132" s="379"/>
    </row>
    <row r="133" spans="1:26" ht="14.25" customHeight="1" x14ac:dyDescent="0.25">
      <c r="A133" s="379"/>
      <c r="B133" s="379"/>
      <c r="C133" s="394" t="s">
        <v>867</v>
      </c>
      <c r="D133" s="393">
        <f>D84+D49</f>
        <v>20</v>
      </c>
      <c r="E133" s="392">
        <v>1</v>
      </c>
      <c r="F133" s="391">
        <f>E133*D133</f>
        <v>20</v>
      </c>
      <c r="G133" s="379"/>
      <c r="H133" s="379"/>
      <c r="I133" s="379"/>
      <c r="J133" s="379"/>
      <c r="K133" s="379"/>
      <c r="L133" s="379"/>
      <c r="M133" s="379"/>
      <c r="N133" s="379"/>
      <c r="O133" s="379"/>
      <c r="P133" s="379"/>
      <c r="Q133" s="379"/>
      <c r="R133" s="379"/>
      <c r="S133" s="379"/>
      <c r="T133" s="379"/>
      <c r="U133" s="379"/>
      <c r="V133" s="379"/>
      <c r="W133" s="379"/>
      <c r="X133" s="379"/>
      <c r="Y133" s="379"/>
      <c r="Z133" s="379"/>
    </row>
    <row r="134" spans="1:26" ht="14.25" customHeight="1" thickBot="1" x14ac:dyDescent="0.3">
      <c r="A134" s="379"/>
      <c r="B134" s="379"/>
      <c r="C134" s="390" t="s">
        <v>868</v>
      </c>
      <c r="D134" s="389">
        <f>D50+D85</f>
        <v>50</v>
      </c>
      <c r="E134" s="388">
        <v>1</v>
      </c>
      <c r="F134" s="387">
        <f>E134*D134</f>
        <v>50</v>
      </c>
      <c r="G134" s="379"/>
      <c r="H134" s="379"/>
      <c r="I134" s="379"/>
      <c r="J134" s="379"/>
      <c r="K134" s="379"/>
      <c r="L134" s="379"/>
      <c r="M134" s="379"/>
      <c r="N134" s="379"/>
      <c r="O134" s="379"/>
      <c r="P134" s="379"/>
      <c r="Q134" s="379"/>
      <c r="R134" s="379"/>
      <c r="S134" s="379"/>
      <c r="T134" s="379"/>
      <c r="U134" s="379"/>
      <c r="V134" s="379"/>
      <c r="W134" s="379"/>
      <c r="X134" s="379"/>
      <c r="Y134" s="379"/>
      <c r="Z134" s="379"/>
    </row>
    <row r="135" spans="1:26" ht="14.25" customHeight="1" thickBot="1" x14ac:dyDescent="0.3">
      <c r="A135" s="379"/>
      <c r="B135" s="379"/>
      <c r="C135" s="386" t="s">
        <v>869</v>
      </c>
      <c r="D135" s="385">
        <f>SUM(D132:D134)</f>
        <v>74</v>
      </c>
      <c r="E135" s="384"/>
      <c r="F135" s="383">
        <f>SUM(F132:F134)</f>
        <v>76</v>
      </c>
      <c r="G135" s="379"/>
      <c r="H135" s="379"/>
      <c r="I135" s="379"/>
      <c r="J135" s="379"/>
      <c r="K135" s="379"/>
      <c r="L135" s="379"/>
      <c r="M135" s="379"/>
      <c r="N135" s="379"/>
      <c r="O135" s="379"/>
      <c r="P135" s="379"/>
      <c r="Q135" s="379"/>
      <c r="R135" s="379"/>
      <c r="S135" s="379"/>
      <c r="T135" s="379"/>
      <c r="U135" s="379"/>
      <c r="V135" s="379"/>
      <c r="W135" s="379"/>
      <c r="X135" s="379"/>
      <c r="Y135" s="379"/>
      <c r="Z135" s="379"/>
    </row>
    <row r="136" spans="1:26" ht="14.25" customHeight="1" x14ac:dyDescent="0.25">
      <c r="A136" s="379"/>
      <c r="B136" s="379"/>
      <c r="C136" s="382" t="s">
        <v>870</v>
      </c>
      <c r="D136" s="381">
        <f>D128+D131+D135</f>
        <v>196</v>
      </c>
      <c r="E136" s="381"/>
      <c r="F136" s="380">
        <f>F128+F131+F135</f>
        <v>202</v>
      </c>
      <c r="G136" s="379" t="s">
        <v>871</v>
      </c>
      <c r="H136" s="379"/>
      <c r="I136" s="379"/>
      <c r="J136" s="379"/>
      <c r="K136" s="379"/>
      <c r="L136" s="379"/>
      <c r="M136" s="379"/>
      <c r="N136" s="379"/>
      <c r="O136" s="379"/>
      <c r="P136" s="379"/>
      <c r="Q136" s="379"/>
      <c r="R136" s="379"/>
      <c r="S136" s="379"/>
      <c r="T136" s="379"/>
      <c r="U136" s="379"/>
      <c r="V136" s="379"/>
      <c r="W136" s="379"/>
      <c r="X136" s="379"/>
      <c r="Y136" s="379"/>
      <c r="Z136" s="379"/>
    </row>
    <row r="137" spans="1:26" ht="14.25" customHeight="1" x14ac:dyDescent="0.25">
      <c r="A137" s="379"/>
      <c r="B137" s="379"/>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row>
    <row r="138" spans="1:26" ht="14.25" customHeight="1" x14ac:dyDescent="0.25">
      <c r="A138" s="379"/>
      <c r="B138" s="379"/>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row>
    <row r="139" spans="1:26" ht="14.25" customHeight="1" x14ac:dyDescent="0.25">
      <c r="A139" s="379"/>
      <c r="B139" s="379"/>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row>
    <row r="140" spans="1:26" ht="14.25" customHeight="1" x14ac:dyDescent="0.25">
      <c r="A140" s="379"/>
      <c r="B140" s="379"/>
      <c r="C140" s="379"/>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row>
    <row r="141" spans="1:26" ht="14.25" customHeight="1" x14ac:dyDescent="0.25">
      <c r="A141" s="379"/>
      <c r="B141" s="379"/>
      <c r="C141" s="379"/>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row>
    <row r="142" spans="1:26" ht="14.25" customHeight="1" x14ac:dyDescent="0.25">
      <c r="A142" s="379"/>
      <c r="B142" s="379"/>
      <c r="C142" s="379"/>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row>
    <row r="143" spans="1:26" ht="14.25" customHeight="1" x14ac:dyDescent="0.25">
      <c r="A143" s="379"/>
      <c r="B143" s="379"/>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row>
    <row r="144" spans="1:26" ht="14.25" customHeight="1" x14ac:dyDescent="0.25">
      <c r="A144" s="379"/>
      <c r="B144" s="379"/>
      <c r="C144" s="379"/>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row>
    <row r="145" spans="1:26" ht="14.25" customHeight="1" x14ac:dyDescent="0.25">
      <c r="A145" s="379"/>
      <c r="B145" s="379"/>
      <c r="C145" s="379"/>
      <c r="D145" s="379"/>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row>
    <row r="146" spans="1:26" ht="14.25" customHeight="1" x14ac:dyDescent="0.25">
      <c r="A146" s="379"/>
      <c r="B146" s="379"/>
      <c r="C146" s="379"/>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row>
    <row r="147" spans="1:26" ht="14.25" customHeight="1" x14ac:dyDescent="0.25">
      <c r="A147" s="379"/>
      <c r="B147" s="379"/>
      <c r="C147" s="379"/>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row>
    <row r="148" spans="1:26" ht="14.25" customHeight="1" x14ac:dyDescent="0.25">
      <c r="A148" s="379"/>
      <c r="B148" s="379"/>
      <c r="C148" s="379"/>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row>
    <row r="149" spans="1:26" ht="14.25" customHeight="1" x14ac:dyDescent="0.25">
      <c r="A149" s="379"/>
      <c r="B149" s="379"/>
      <c r="C149" s="379"/>
      <c r="D149" s="379"/>
      <c r="E149" s="379"/>
      <c r="F149" s="379"/>
      <c r="G149" s="379"/>
      <c r="H149" s="379"/>
      <c r="I149" s="379"/>
      <c r="J149" s="379"/>
      <c r="K149" s="379"/>
      <c r="L149" s="379"/>
      <c r="M149" s="379"/>
      <c r="N149" s="379"/>
      <c r="O149" s="379"/>
      <c r="P149" s="379"/>
      <c r="Q149" s="379"/>
      <c r="R149" s="379"/>
      <c r="S149" s="379"/>
      <c r="T149" s="379"/>
      <c r="U149" s="379"/>
      <c r="V149" s="379"/>
      <c r="W149" s="379"/>
      <c r="X149" s="379"/>
      <c r="Y149" s="379"/>
      <c r="Z149" s="379"/>
    </row>
    <row r="150" spans="1:26" ht="14.25" customHeight="1" x14ac:dyDescent="0.25">
      <c r="A150" s="379"/>
      <c r="B150" s="379"/>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row>
    <row r="151" spans="1:26" ht="14.25" customHeight="1" x14ac:dyDescent="0.25">
      <c r="A151" s="379"/>
      <c r="B151" s="379"/>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79"/>
      <c r="Y151" s="379"/>
      <c r="Z151" s="379"/>
    </row>
    <row r="152" spans="1:26" ht="14.25" customHeight="1" x14ac:dyDescent="0.25">
      <c r="A152" s="379"/>
      <c r="B152" s="379"/>
      <c r="C152" s="379"/>
      <c r="D152" s="379"/>
      <c r="E152" s="379"/>
      <c r="F152" s="379"/>
      <c r="G152" s="379"/>
      <c r="H152" s="379"/>
      <c r="I152" s="379"/>
      <c r="J152" s="379"/>
      <c r="K152" s="379"/>
      <c r="L152" s="379"/>
      <c r="M152" s="379"/>
      <c r="N152" s="379"/>
      <c r="O152" s="379"/>
      <c r="P152" s="379"/>
      <c r="Q152" s="379"/>
      <c r="R152" s="379"/>
      <c r="S152" s="379"/>
      <c r="T152" s="379"/>
      <c r="U152" s="379"/>
      <c r="V152" s="379"/>
      <c r="W152" s="379"/>
      <c r="X152" s="379"/>
      <c r="Y152" s="379"/>
      <c r="Z152" s="379"/>
    </row>
    <row r="153" spans="1:26" ht="14.25" customHeight="1" x14ac:dyDescent="0.25">
      <c r="A153" s="379"/>
      <c r="B153" s="379"/>
      <c r="C153" s="379"/>
      <c r="D153" s="379"/>
      <c r="E153" s="379"/>
      <c r="F153" s="379"/>
      <c r="G153" s="379"/>
      <c r="H153" s="379"/>
      <c r="I153" s="379"/>
      <c r="J153" s="379"/>
      <c r="K153" s="379"/>
      <c r="L153" s="379"/>
      <c r="M153" s="379"/>
      <c r="N153" s="379"/>
      <c r="O153" s="379"/>
      <c r="P153" s="379"/>
      <c r="Q153" s="379"/>
      <c r="R153" s="379"/>
      <c r="S153" s="379"/>
      <c r="T153" s="379"/>
      <c r="U153" s="379"/>
      <c r="V153" s="379"/>
      <c r="W153" s="379"/>
      <c r="X153" s="379"/>
      <c r="Y153" s="379"/>
      <c r="Z153" s="379"/>
    </row>
    <row r="154" spans="1:26" ht="14.25" customHeight="1" x14ac:dyDescent="0.25">
      <c r="A154" s="379"/>
      <c r="B154" s="379"/>
      <c r="C154" s="379"/>
      <c r="D154" s="379"/>
      <c r="E154" s="379"/>
      <c r="F154" s="379"/>
      <c r="G154" s="379"/>
      <c r="H154" s="379"/>
      <c r="I154" s="379"/>
      <c r="J154" s="379"/>
      <c r="K154" s="379"/>
      <c r="L154" s="379"/>
      <c r="M154" s="379"/>
      <c r="N154" s="379"/>
      <c r="O154" s="379"/>
      <c r="P154" s="379"/>
      <c r="Q154" s="379"/>
      <c r="R154" s="379"/>
      <c r="S154" s="379"/>
      <c r="T154" s="379"/>
      <c r="U154" s="379"/>
      <c r="V154" s="379"/>
      <c r="W154" s="379"/>
      <c r="X154" s="379"/>
      <c r="Y154" s="379"/>
      <c r="Z154" s="379"/>
    </row>
    <row r="155" spans="1:26" ht="14.25" customHeight="1" x14ac:dyDescent="0.25">
      <c r="A155" s="379"/>
      <c r="B155" s="379"/>
      <c r="C155" s="379"/>
      <c r="D155" s="379"/>
      <c r="E155" s="379"/>
      <c r="F155" s="379"/>
      <c r="G155" s="379"/>
      <c r="H155" s="379"/>
      <c r="I155" s="379"/>
      <c r="J155" s="379"/>
      <c r="K155" s="379"/>
      <c r="L155" s="379"/>
      <c r="M155" s="379"/>
      <c r="N155" s="379"/>
      <c r="O155" s="379"/>
      <c r="P155" s="379"/>
      <c r="Q155" s="379"/>
      <c r="R155" s="379"/>
      <c r="S155" s="379"/>
      <c r="T155" s="379"/>
      <c r="U155" s="379"/>
      <c r="V155" s="379"/>
      <c r="W155" s="379"/>
      <c r="X155" s="379"/>
      <c r="Y155" s="379"/>
      <c r="Z155" s="379"/>
    </row>
    <row r="156" spans="1:26" ht="14.25" customHeight="1" x14ac:dyDescent="0.25">
      <c r="A156" s="379"/>
      <c r="B156" s="379"/>
      <c r="C156" s="379"/>
      <c r="D156" s="379"/>
      <c r="E156" s="379"/>
      <c r="F156" s="379"/>
      <c r="G156" s="379"/>
      <c r="H156" s="379"/>
      <c r="I156" s="379"/>
      <c r="J156" s="379"/>
      <c r="K156" s="379"/>
      <c r="L156" s="379"/>
      <c r="M156" s="379"/>
      <c r="N156" s="379"/>
      <c r="O156" s="379"/>
      <c r="P156" s="379"/>
      <c r="Q156" s="379"/>
      <c r="R156" s="379"/>
      <c r="S156" s="379"/>
      <c r="T156" s="379"/>
      <c r="U156" s="379"/>
      <c r="V156" s="379"/>
      <c r="W156" s="379"/>
      <c r="X156" s="379"/>
      <c r="Y156" s="379"/>
      <c r="Z156" s="379"/>
    </row>
    <row r="157" spans="1:26" ht="14.25" customHeight="1" x14ac:dyDescent="0.25">
      <c r="A157" s="379"/>
      <c r="B157" s="379"/>
      <c r="C157" s="379"/>
      <c r="D157" s="379"/>
      <c r="E157" s="379"/>
      <c r="F157" s="379"/>
      <c r="G157" s="379"/>
      <c r="H157" s="379"/>
      <c r="I157" s="379"/>
      <c r="J157" s="379"/>
      <c r="K157" s="379"/>
      <c r="L157" s="379"/>
      <c r="M157" s="379"/>
      <c r="N157" s="379"/>
      <c r="O157" s="379"/>
      <c r="P157" s="379"/>
      <c r="Q157" s="379"/>
      <c r="R157" s="379"/>
      <c r="S157" s="379"/>
      <c r="T157" s="379"/>
      <c r="U157" s="379"/>
      <c r="V157" s="379"/>
      <c r="W157" s="379"/>
      <c r="X157" s="379"/>
      <c r="Y157" s="379"/>
      <c r="Z157" s="379"/>
    </row>
    <row r="158" spans="1:26" ht="14.25" customHeight="1" x14ac:dyDescent="0.25">
      <c r="A158" s="379"/>
      <c r="B158" s="379"/>
      <c r="C158" s="379"/>
      <c r="D158" s="379"/>
      <c r="E158" s="379"/>
      <c r="F158" s="379"/>
      <c r="G158" s="379"/>
      <c r="H158" s="379"/>
      <c r="I158" s="379"/>
      <c r="J158" s="379"/>
      <c r="K158" s="379"/>
      <c r="L158" s="379"/>
      <c r="M158" s="379"/>
      <c r="N158" s="379"/>
      <c r="O158" s="379"/>
      <c r="P158" s="379"/>
      <c r="Q158" s="379"/>
      <c r="R158" s="379"/>
      <c r="S158" s="379"/>
      <c r="T158" s="379"/>
      <c r="U158" s="379"/>
      <c r="V158" s="379"/>
      <c r="W158" s="379"/>
      <c r="X158" s="379"/>
      <c r="Y158" s="379"/>
      <c r="Z158" s="379"/>
    </row>
    <row r="159" spans="1:26" ht="14.25" customHeight="1" x14ac:dyDescent="0.25">
      <c r="A159" s="379"/>
      <c r="B159" s="379"/>
      <c r="C159" s="379"/>
      <c r="D159" s="379"/>
      <c r="E159" s="379"/>
      <c r="F159" s="379"/>
      <c r="G159" s="379"/>
      <c r="H159" s="379"/>
      <c r="I159" s="379"/>
      <c r="J159" s="379"/>
      <c r="K159" s="379"/>
      <c r="L159" s="379"/>
      <c r="M159" s="379"/>
      <c r="N159" s="379"/>
      <c r="O159" s="379"/>
      <c r="P159" s="379"/>
      <c r="Q159" s="379"/>
      <c r="R159" s="379"/>
      <c r="S159" s="379"/>
      <c r="T159" s="379"/>
      <c r="U159" s="379"/>
      <c r="V159" s="379"/>
      <c r="W159" s="379"/>
      <c r="X159" s="379"/>
      <c r="Y159" s="379"/>
      <c r="Z159" s="379"/>
    </row>
    <row r="160" spans="1:26" ht="14.25" customHeight="1" x14ac:dyDescent="0.25">
      <c r="A160" s="379"/>
      <c r="B160" s="379"/>
      <c r="C160" s="379"/>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379"/>
    </row>
    <row r="161" spans="1:26" ht="14.25" customHeight="1" x14ac:dyDescent="0.25">
      <c r="A161" s="379"/>
      <c r="B161" s="379"/>
      <c r="C161" s="379"/>
      <c r="D161" s="379"/>
      <c r="E161" s="379"/>
      <c r="F161" s="379"/>
      <c r="G161" s="379"/>
      <c r="H161" s="379"/>
      <c r="I161" s="379"/>
      <c r="J161" s="379"/>
      <c r="K161" s="379"/>
      <c r="L161" s="379"/>
      <c r="M161" s="379"/>
      <c r="N161" s="379"/>
      <c r="O161" s="379"/>
      <c r="P161" s="379"/>
      <c r="Q161" s="379"/>
      <c r="R161" s="379"/>
      <c r="S161" s="379"/>
      <c r="T161" s="379"/>
      <c r="U161" s="379"/>
      <c r="V161" s="379"/>
      <c r="W161" s="379"/>
      <c r="X161" s="379"/>
      <c r="Y161" s="379"/>
      <c r="Z161" s="379"/>
    </row>
    <row r="162" spans="1:26" ht="14.25" customHeight="1" x14ac:dyDescent="0.25">
      <c r="A162" s="379"/>
      <c r="B162" s="379"/>
      <c r="C162" s="379"/>
      <c r="D162" s="379"/>
      <c r="E162" s="379"/>
      <c r="F162" s="379"/>
      <c r="G162" s="379"/>
      <c r="H162" s="379"/>
      <c r="I162" s="379"/>
      <c r="J162" s="379"/>
      <c r="K162" s="379"/>
      <c r="L162" s="379"/>
      <c r="M162" s="379"/>
      <c r="N162" s="379"/>
      <c r="O162" s="379"/>
      <c r="P162" s="379"/>
      <c r="Q162" s="379"/>
      <c r="R162" s="379"/>
      <c r="S162" s="379"/>
      <c r="T162" s="379"/>
      <c r="U162" s="379"/>
      <c r="V162" s="379"/>
      <c r="W162" s="379"/>
      <c r="X162" s="379"/>
      <c r="Y162" s="379"/>
      <c r="Z162" s="379"/>
    </row>
    <row r="163" spans="1:26" ht="14.25" customHeight="1" x14ac:dyDescent="0.25">
      <c r="A163" s="379"/>
      <c r="B163" s="379"/>
      <c r="C163" s="379"/>
      <c r="D163" s="379"/>
      <c r="E163" s="379"/>
      <c r="F163" s="379"/>
      <c r="G163" s="379"/>
      <c r="H163" s="379"/>
      <c r="I163" s="379"/>
      <c r="J163" s="379"/>
      <c r="K163" s="379"/>
      <c r="L163" s="379"/>
      <c r="M163" s="379"/>
      <c r="N163" s="379"/>
      <c r="O163" s="379"/>
      <c r="P163" s="379"/>
      <c r="Q163" s="379"/>
      <c r="R163" s="379"/>
      <c r="S163" s="379"/>
      <c r="T163" s="379"/>
      <c r="U163" s="379"/>
      <c r="V163" s="379"/>
      <c r="W163" s="379"/>
      <c r="X163" s="379"/>
      <c r="Y163" s="379"/>
      <c r="Z163" s="379"/>
    </row>
    <row r="164" spans="1:26" ht="14.25" customHeight="1" x14ac:dyDescent="0.25">
      <c r="A164" s="379"/>
      <c r="B164" s="379"/>
      <c r="C164" s="379"/>
      <c r="D164" s="379"/>
      <c r="E164" s="379"/>
      <c r="F164" s="379"/>
      <c r="G164" s="379"/>
      <c r="H164" s="379"/>
      <c r="I164" s="379"/>
      <c r="J164" s="379"/>
      <c r="K164" s="379"/>
      <c r="L164" s="379"/>
      <c r="M164" s="379"/>
      <c r="N164" s="379"/>
      <c r="O164" s="379"/>
      <c r="P164" s="379"/>
      <c r="Q164" s="379"/>
      <c r="R164" s="379"/>
      <c r="S164" s="379"/>
      <c r="T164" s="379"/>
      <c r="U164" s="379"/>
      <c r="V164" s="379"/>
      <c r="W164" s="379"/>
      <c r="X164" s="379"/>
      <c r="Y164" s="379"/>
      <c r="Z164" s="379"/>
    </row>
    <row r="165" spans="1:26" ht="14.25" customHeight="1" x14ac:dyDescent="0.25">
      <c r="A165" s="379"/>
      <c r="B165" s="379"/>
      <c r="C165" s="379"/>
      <c r="D165" s="379"/>
      <c r="E165" s="379"/>
      <c r="F165" s="379"/>
      <c r="G165" s="379"/>
      <c r="H165" s="379"/>
      <c r="I165" s="379"/>
      <c r="J165" s="379"/>
      <c r="K165" s="379"/>
      <c r="L165" s="379"/>
      <c r="M165" s="379"/>
      <c r="N165" s="379"/>
      <c r="O165" s="379"/>
      <c r="P165" s="379"/>
      <c r="Q165" s="379"/>
      <c r="R165" s="379"/>
      <c r="S165" s="379"/>
      <c r="T165" s="379"/>
      <c r="U165" s="379"/>
      <c r="V165" s="379"/>
      <c r="W165" s="379"/>
      <c r="X165" s="379"/>
      <c r="Y165" s="379"/>
      <c r="Z165" s="379"/>
    </row>
    <row r="166" spans="1:26" ht="14.25" customHeight="1" x14ac:dyDescent="0.25">
      <c r="A166" s="379"/>
      <c r="B166" s="379"/>
      <c r="C166" s="379"/>
      <c r="D166" s="379"/>
      <c r="E166" s="379"/>
      <c r="F166" s="379"/>
      <c r="G166" s="379"/>
      <c r="H166" s="379"/>
      <c r="I166" s="379"/>
      <c r="J166" s="379"/>
      <c r="K166" s="379"/>
      <c r="L166" s="379"/>
      <c r="M166" s="379"/>
      <c r="N166" s="379"/>
      <c r="O166" s="379"/>
      <c r="P166" s="379"/>
      <c r="Q166" s="379"/>
      <c r="R166" s="379"/>
      <c r="S166" s="379"/>
      <c r="T166" s="379"/>
      <c r="U166" s="379"/>
      <c r="V166" s="379"/>
      <c r="W166" s="379"/>
      <c r="X166" s="379"/>
      <c r="Y166" s="379"/>
      <c r="Z166" s="379"/>
    </row>
    <row r="167" spans="1:26" ht="14.25" customHeight="1" x14ac:dyDescent="0.25">
      <c r="A167" s="379"/>
      <c r="B167" s="379"/>
      <c r="C167" s="379"/>
      <c r="D167" s="379"/>
      <c r="E167" s="379"/>
      <c r="F167" s="379"/>
      <c r="G167" s="379"/>
      <c r="H167" s="379"/>
      <c r="I167" s="379"/>
      <c r="J167" s="379"/>
      <c r="K167" s="379"/>
      <c r="L167" s="379"/>
      <c r="M167" s="379"/>
      <c r="N167" s="379"/>
      <c r="O167" s="379"/>
      <c r="P167" s="379"/>
      <c r="Q167" s="379"/>
      <c r="R167" s="379"/>
      <c r="S167" s="379"/>
      <c r="T167" s="379"/>
      <c r="U167" s="379"/>
      <c r="V167" s="379"/>
      <c r="W167" s="379"/>
      <c r="X167" s="379"/>
      <c r="Y167" s="379"/>
      <c r="Z167" s="379"/>
    </row>
    <row r="168" spans="1:26" ht="14.25" customHeight="1" x14ac:dyDescent="0.25">
      <c r="A168" s="379"/>
      <c r="B168" s="379"/>
      <c r="C168" s="379"/>
      <c r="D168" s="379"/>
      <c r="E168" s="379"/>
      <c r="F168" s="379"/>
      <c r="G168" s="379"/>
      <c r="H168" s="379"/>
      <c r="I168" s="379"/>
      <c r="J168" s="379"/>
      <c r="K168" s="379"/>
      <c r="L168" s="379"/>
      <c r="M168" s="379"/>
      <c r="N168" s="379"/>
      <c r="O168" s="379"/>
      <c r="P168" s="379"/>
      <c r="Q168" s="379"/>
      <c r="R168" s="379"/>
      <c r="S168" s="379"/>
      <c r="T168" s="379"/>
      <c r="U168" s="379"/>
      <c r="V168" s="379"/>
      <c r="W168" s="379"/>
      <c r="X168" s="379"/>
      <c r="Y168" s="379"/>
      <c r="Z168" s="379"/>
    </row>
    <row r="169" spans="1:26" ht="14.25" customHeight="1" x14ac:dyDescent="0.25">
      <c r="A169" s="379"/>
      <c r="B169" s="379"/>
      <c r="C169" s="379"/>
      <c r="D169" s="379"/>
      <c r="E169" s="379"/>
      <c r="F169" s="379"/>
      <c r="G169" s="379"/>
      <c r="H169" s="379"/>
      <c r="I169" s="379"/>
      <c r="J169" s="379"/>
      <c r="K169" s="379"/>
      <c r="L169" s="379"/>
      <c r="M169" s="379"/>
      <c r="N169" s="379"/>
      <c r="O169" s="379"/>
      <c r="P169" s="379"/>
      <c r="Q169" s="379"/>
      <c r="R169" s="379"/>
      <c r="S169" s="379"/>
      <c r="T169" s="379"/>
      <c r="U169" s="379"/>
      <c r="V169" s="379"/>
      <c r="W169" s="379"/>
      <c r="X169" s="379"/>
      <c r="Y169" s="379"/>
      <c r="Z169" s="379"/>
    </row>
    <row r="170" spans="1:26" ht="14.25" customHeight="1" x14ac:dyDescent="0.25">
      <c r="A170" s="379"/>
      <c r="B170" s="379"/>
      <c r="C170" s="379"/>
      <c r="D170" s="379"/>
      <c r="E170" s="379"/>
      <c r="F170" s="379"/>
      <c r="G170" s="379"/>
      <c r="H170" s="379"/>
      <c r="I170" s="379"/>
      <c r="J170" s="379"/>
      <c r="K170" s="379"/>
      <c r="L170" s="379"/>
      <c r="M170" s="379"/>
      <c r="N170" s="379"/>
      <c r="O170" s="379"/>
      <c r="P170" s="379"/>
      <c r="Q170" s="379"/>
      <c r="R170" s="379"/>
      <c r="S170" s="379"/>
      <c r="T170" s="379"/>
      <c r="U170" s="379"/>
      <c r="V170" s="379"/>
      <c r="W170" s="379"/>
      <c r="X170" s="379"/>
      <c r="Y170" s="379"/>
      <c r="Z170" s="379"/>
    </row>
    <row r="171" spans="1:26" ht="14.25" customHeight="1" x14ac:dyDescent="0.25">
      <c r="A171" s="379"/>
      <c r="B171" s="379"/>
      <c r="C171" s="379"/>
      <c r="D171" s="379"/>
      <c r="E171" s="379"/>
      <c r="F171" s="379"/>
      <c r="G171" s="379"/>
      <c r="H171" s="379"/>
      <c r="I171" s="379"/>
      <c r="J171" s="379"/>
      <c r="K171" s="379"/>
      <c r="L171" s="379"/>
      <c r="M171" s="379"/>
      <c r="N171" s="379"/>
      <c r="O171" s="379"/>
      <c r="P171" s="379"/>
      <c r="Q171" s="379"/>
      <c r="R171" s="379"/>
      <c r="S171" s="379"/>
      <c r="T171" s="379"/>
      <c r="U171" s="379"/>
      <c r="V171" s="379"/>
      <c r="W171" s="379"/>
      <c r="X171" s="379"/>
      <c r="Y171" s="379"/>
      <c r="Z171" s="379"/>
    </row>
    <row r="172" spans="1:26" ht="14.25" customHeight="1" x14ac:dyDescent="0.25">
      <c r="A172" s="379"/>
      <c r="B172" s="379"/>
      <c r="C172" s="379"/>
      <c r="D172" s="379"/>
      <c r="E172" s="379"/>
      <c r="F172" s="379"/>
      <c r="G172" s="379"/>
      <c r="H172" s="379"/>
      <c r="I172" s="379"/>
      <c r="J172" s="379"/>
      <c r="K172" s="379"/>
      <c r="L172" s="379"/>
      <c r="M172" s="379"/>
      <c r="N172" s="379"/>
      <c r="O172" s="379"/>
      <c r="P172" s="379"/>
      <c r="Q172" s="379"/>
      <c r="R172" s="379"/>
      <c r="S172" s="379"/>
      <c r="T172" s="379"/>
      <c r="U172" s="379"/>
      <c r="V172" s="379"/>
      <c r="W172" s="379"/>
      <c r="X172" s="379"/>
      <c r="Y172" s="379"/>
      <c r="Z172" s="379"/>
    </row>
    <row r="173" spans="1:26" ht="14.25" customHeight="1" x14ac:dyDescent="0.25">
      <c r="A173" s="379"/>
      <c r="B173" s="379"/>
      <c r="C173" s="379"/>
      <c r="D173" s="379"/>
      <c r="E173" s="379"/>
      <c r="F173" s="379"/>
      <c r="G173" s="379"/>
      <c r="H173" s="379"/>
      <c r="I173" s="379"/>
      <c r="J173" s="379"/>
      <c r="K173" s="379"/>
      <c r="L173" s="379"/>
      <c r="M173" s="379"/>
      <c r="N173" s="379"/>
      <c r="O173" s="379"/>
      <c r="P173" s="379"/>
      <c r="Q173" s="379"/>
      <c r="R173" s="379"/>
      <c r="S173" s="379"/>
      <c r="T173" s="379"/>
      <c r="U173" s="379"/>
      <c r="V173" s="379"/>
      <c r="W173" s="379"/>
      <c r="X173" s="379"/>
      <c r="Y173" s="379"/>
      <c r="Z173" s="379"/>
    </row>
    <row r="174" spans="1:26" ht="14.25" customHeight="1" x14ac:dyDescent="0.25">
      <c r="A174" s="379"/>
      <c r="B174" s="379"/>
      <c r="C174" s="379"/>
      <c r="D174" s="379"/>
      <c r="E174" s="379"/>
      <c r="F174" s="379"/>
      <c r="G174" s="379"/>
      <c r="H174" s="379"/>
      <c r="I174" s="379"/>
      <c r="J174" s="379"/>
      <c r="K174" s="379"/>
      <c r="L174" s="379"/>
      <c r="M174" s="379"/>
      <c r="N174" s="379"/>
      <c r="O174" s="379"/>
      <c r="P174" s="379"/>
      <c r="Q174" s="379"/>
      <c r="R174" s="379"/>
      <c r="S174" s="379"/>
      <c r="T174" s="379"/>
      <c r="U174" s="379"/>
      <c r="V174" s="379"/>
      <c r="W174" s="379"/>
      <c r="X174" s="379"/>
      <c r="Y174" s="379"/>
      <c r="Z174" s="379"/>
    </row>
    <row r="175" spans="1:26" ht="14.25" customHeight="1" x14ac:dyDescent="0.25">
      <c r="A175" s="379"/>
      <c r="B175" s="379"/>
      <c r="C175" s="379"/>
      <c r="D175" s="379"/>
      <c r="E175" s="379"/>
      <c r="F175" s="379"/>
      <c r="G175" s="379"/>
      <c r="H175" s="379"/>
      <c r="I175" s="379"/>
      <c r="J175" s="379"/>
      <c r="K175" s="379"/>
      <c r="L175" s="379"/>
      <c r="M175" s="379"/>
      <c r="N175" s="379"/>
      <c r="O175" s="379"/>
      <c r="P175" s="379"/>
      <c r="Q175" s="379"/>
      <c r="R175" s="379"/>
      <c r="S175" s="379"/>
      <c r="T175" s="379"/>
      <c r="U175" s="379"/>
      <c r="V175" s="379"/>
      <c r="W175" s="379"/>
      <c r="X175" s="379"/>
      <c r="Y175" s="379"/>
      <c r="Z175" s="379"/>
    </row>
    <row r="176" spans="1:26" ht="14.25" customHeight="1" x14ac:dyDescent="0.25">
      <c r="A176" s="379"/>
      <c r="B176" s="379"/>
      <c r="C176" s="379"/>
      <c r="D176" s="379"/>
      <c r="E176" s="379"/>
      <c r="F176" s="379"/>
      <c r="G176" s="379"/>
      <c r="H176" s="379"/>
      <c r="I176" s="379"/>
      <c r="J176" s="379"/>
      <c r="K176" s="379"/>
      <c r="L176" s="379"/>
      <c r="M176" s="379"/>
      <c r="N176" s="379"/>
      <c r="O176" s="379"/>
      <c r="P176" s="379"/>
      <c r="Q176" s="379"/>
      <c r="R176" s="379"/>
      <c r="S176" s="379"/>
      <c r="T176" s="379"/>
      <c r="U176" s="379"/>
      <c r="V176" s="379"/>
      <c r="W176" s="379"/>
      <c r="X176" s="379"/>
      <c r="Y176" s="379"/>
      <c r="Z176" s="379"/>
    </row>
    <row r="177" spans="1:26" ht="14.25" customHeight="1" x14ac:dyDescent="0.25">
      <c r="A177" s="379"/>
      <c r="B177" s="379"/>
      <c r="C177" s="379"/>
      <c r="D177" s="379"/>
      <c r="E177" s="379"/>
      <c r="F177" s="379"/>
      <c r="G177" s="379"/>
      <c r="H177" s="379"/>
      <c r="I177" s="379"/>
      <c r="J177" s="379"/>
      <c r="K177" s="379"/>
      <c r="L177" s="379"/>
      <c r="M177" s="379"/>
      <c r="N177" s="379"/>
      <c r="O177" s="379"/>
      <c r="P177" s="379"/>
      <c r="Q177" s="379"/>
      <c r="R177" s="379"/>
      <c r="S177" s="379"/>
      <c r="T177" s="379"/>
      <c r="U177" s="379"/>
      <c r="V177" s="379"/>
      <c r="W177" s="379"/>
      <c r="X177" s="379"/>
      <c r="Y177" s="379"/>
      <c r="Z177" s="379"/>
    </row>
    <row r="178" spans="1:26" ht="14.25" customHeight="1" x14ac:dyDescent="0.25">
      <c r="A178" s="379"/>
      <c r="B178" s="379"/>
      <c r="C178" s="379"/>
      <c r="D178" s="379"/>
      <c r="E178" s="379"/>
      <c r="F178" s="379"/>
      <c r="G178" s="379"/>
      <c r="H178" s="379"/>
      <c r="I178" s="379"/>
      <c r="J178" s="379"/>
      <c r="K178" s="379"/>
      <c r="L178" s="379"/>
      <c r="M178" s="379"/>
      <c r="N178" s="379"/>
      <c r="O178" s="379"/>
      <c r="P178" s="379"/>
      <c r="Q178" s="379"/>
      <c r="R178" s="379"/>
      <c r="S178" s="379"/>
      <c r="T178" s="379"/>
      <c r="U178" s="379"/>
      <c r="V178" s="379"/>
      <c r="W178" s="379"/>
      <c r="X178" s="379"/>
      <c r="Y178" s="379"/>
      <c r="Z178" s="379"/>
    </row>
    <row r="179" spans="1:26" ht="14.25" customHeight="1" x14ac:dyDescent="0.25">
      <c r="A179" s="379"/>
      <c r="B179" s="379"/>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row>
    <row r="180" spans="1:26" ht="14.25" customHeight="1" x14ac:dyDescent="0.25">
      <c r="A180" s="379"/>
      <c r="B180" s="379"/>
      <c r="C180" s="379"/>
      <c r="D180" s="379"/>
      <c r="E180" s="379"/>
      <c r="F180" s="379"/>
      <c r="G180" s="379"/>
      <c r="H180" s="379"/>
      <c r="I180" s="379"/>
      <c r="J180" s="379"/>
      <c r="K180" s="379"/>
      <c r="L180" s="379"/>
      <c r="M180" s="379"/>
      <c r="N180" s="379"/>
      <c r="O180" s="379"/>
      <c r="P180" s="379"/>
      <c r="Q180" s="379"/>
      <c r="R180" s="379"/>
      <c r="S180" s="379"/>
      <c r="T180" s="379"/>
      <c r="U180" s="379"/>
      <c r="V180" s="379"/>
      <c r="W180" s="379"/>
      <c r="X180" s="379"/>
      <c r="Y180" s="379"/>
      <c r="Z180" s="379"/>
    </row>
    <row r="181" spans="1:26" ht="14.25" customHeight="1" x14ac:dyDescent="0.25">
      <c r="A181" s="379"/>
      <c r="B181" s="379"/>
      <c r="C181" s="379"/>
      <c r="D181" s="379"/>
      <c r="E181" s="379"/>
      <c r="F181" s="379"/>
      <c r="G181" s="379"/>
      <c r="H181" s="379"/>
      <c r="I181" s="379"/>
      <c r="J181" s="379"/>
      <c r="K181" s="379"/>
      <c r="L181" s="379"/>
      <c r="M181" s="379"/>
      <c r="N181" s="379"/>
      <c r="O181" s="379"/>
      <c r="P181" s="379"/>
      <c r="Q181" s="379"/>
      <c r="R181" s="379"/>
      <c r="S181" s="379"/>
      <c r="T181" s="379"/>
      <c r="U181" s="379"/>
      <c r="V181" s="379"/>
      <c r="W181" s="379"/>
      <c r="X181" s="379"/>
      <c r="Y181" s="379"/>
      <c r="Z181" s="379"/>
    </row>
    <row r="182" spans="1:26" ht="14.25" customHeight="1" x14ac:dyDescent="0.25">
      <c r="A182" s="379"/>
      <c r="B182" s="379"/>
      <c r="C182" s="379"/>
      <c r="D182" s="379"/>
      <c r="E182" s="379"/>
      <c r="F182" s="379"/>
      <c r="G182" s="379"/>
      <c r="H182" s="379"/>
      <c r="I182" s="379"/>
      <c r="J182" s="379"/>
      <c r="K182" s="379"/>
      <c r="L182" s="379"/>
      <c r="M182" s="379"/>
      <c r="N182" s="379"/>
      <c r="O182" s="379"/>
      <c r="P182" s="379"/>
      <c r="Q182" s="379"/>
      <c r="R182" s="379"/>
      <c r="S182" s="379"/>
      <c r="T182" s="379"/>
      <c r="U182" s="379"/>
      <c r="V182" s="379"/>
      <c r="W182" s="379"/>
      <c r="X182" s="379"/>
      <c r="Y182" s="379"/>
      <c r="Z182" s="379"/>
    </row>
    <row r="183" spans="1:26" ht="14.25" customHeight="1" x14ac:dyDescent="0.25">
      <c r="A183" s="379"/>
      <c r="B183" s="379"/>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79"/>
      <c r="Z183" s="379"/>
    </row>
    <row r="184" spans="1:26" ht="14.25" customHeight="1" x14ac:dyDescent="0.25">
      <c r="A184" s="379"/>
      <c r="B184" s="379"/>
      <c r="C184" s="379"/>
      <c r="D184" s="379"/>
      <c r="E184" s="379"/>
      <c r="F184" s="379"/>
      <c r="G184" s="379"/>
      <c r="H184" s="379"/>
      <c r="I184" s="379"/>
      <c r="J184" s="379"/>
      <c r="K184" s="379"/>
      <c r="L184" s="379"/>
      <c r="M184" s="379"/>
      <c r="N184" s="379"/>
      <c r="O184" s="379"/>
      <c r="P184" s="379"/>
      <c r="Q184" s="379"/>
      <c r="R184" s="379"/>
      <c r="S184" s="379"/>
      <c r="T184" s="379"/>
      <c r="U184" s="379"/>
      <c r="V184" s="379"/>
      <c r="W184" s="379"/>
      <c r="X184" s="379"/>
      <c r="Y184" s="379"/>
      <c r="Z184" s="379"/>
    </row>
    <row r="185" spans="1:26" ht="14.25" customHeight="1" x14ac:dyDescent="0.25">
      <c r="A185" s="379"/>
      <c r="B185" s="379"/>
      <c r="C185" s="379"/>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row>
    <row r="186" spans="1:26" ht="14.25" customHeight="1" x14ac:dyDescent="0.25">
      <c r="A186" s="379"/>
      <c r="B186" s="379"/>
      <c r="C186" s="379"/>
      <c r="D186" s="379"/>
      <c r="E186" s="379"/>
      <c r="F186" s="379"/>
      <c r="G186" s="379"/>
      <c r="H186" s="379"/>
      <c r="I186" s="379"/>
      <c r="J186" s="379"/>
      <c r="K186" s="379"/>
      <c r="L186" s="379"/>
      <c r="M186" s="379"/>
      <c r="N186" s="379"/>
      <c r="O186" s="379"/>
      <c r="P186" s="379"/>
      <c r="Q186" s="379"/>
      <c r="R186" s="379"/>
      <c r="S186" s="379"/>
      <c r="T186" s="379"/>
      <c r="U186" s="379"/>
      <c r="V186" s="379"/>
      <c r="W186" s="379"/>
      <c r="X186" s="379"/>
      <c r="Y186" s="379"/>
      <c r="Z186" s="379"/>
    </row>
    <row r="187" spans="1:26" ht="14.25" customHeight="1" x14ac:dyDescent="0.25">
      <c r="A187" s="379"/>
      <c r="B187" s="379"/>
      <c r="C187" s="379"/>
      <c r="D187" s="379"/>
      <c r="E187" s="379"/>
      <c r="F187" s="379"/>
      <c r="G187" s="379"/>
      <c r="H187" s="379"/>
      <c r="I187" s="379"/>
      <c r="J187" s="379"/>
      <c r="K187" s="379"/>
      <c r="L187" s="379"/>
      <c r="M187" s="379"/>
      <c r="N187" s="379"/>
      <c r="O187" s="379"/>
      <c r="P187" s="379"/>
      <c r="Q187" s="379"/>
      <c r="R187" s="379"/>
      <c r="S187" s="379"/>
      <c r="T187" s="379"/>
      <c r="U187" s="379"/>
      <c r="V187" s="379"/>
      <c r="W187" s="379"/>
      <c r="X187" s="379"/>
      <c r="Y187" s="379"/>
      <c r="Z187" s="379"/>
    </row>
    <row r="188" spans="1:26" ht="14.25" customHeight="1" x14ac:dyDescent="0.25">
      <c r="A188" s="379"/>
      <c r="B188" s="379"/>
      <c r="C188" s="379"/>
      <c r="D188" s="379"/>
      <c r="E188" s="379"/>
      <c r="F188" s="379"/>
      <c r="G188" s="379"/>
      <c r="H188" s="379"/>
      <c r="I188" s="379"/>
      <c r="J188" s="379"/>
      <c r="K188" s="379"/>
      <c r="L188" s="379"/>
      <c r="M188" s="379"/>
      <c r="N188" s="379"/>
      <c r="O188" s="379"/>
      <c r="P188" s="379"/>
      <c r="Q188" s="379"/>
      <c r="R188" s="379"/>
      <c r="S188" s="379"/>
      <c r="T188" s="379"/>
      <c r="U188" s="379"/>
      <c r="V188" s="379"/>
      <c r="W188" s="379"/>
      <c r="X188" s="379"/>
      <c r="Y188" s="379"/>
      <c r="Z188" s="379"/>
    </row>
    <row r="189" spans="1:26" ht="14.25" customHeight="1" x14ac:dyDescent="0.25">
      <c r="A189" s="379"/>
      <c r="B189" s="379"/>
      <c r="C189" s="379"/>
      <c r="D189" s="379"/>
      <c r="E189" s="379"/>
      <c r="F189" s="379"/>
      <c r="G189" s="379"/>
      <c r="H189" s="379"/>
      <c r="I189" s="379"/>
      <c r="J189" s="379"/>
      <c r="K189" s="379"/>
      <c r="L189" s="379"/>
      <c r="M189" s="379"/>
      <c r="N189" s="379"/>
      <c r="O189" s="379"/>
      <c r="P189" s="379"/>
      <c r="Q189" s="379"/>
      <c r="R189" s="379"/>
      <c r="S189" s="379"/>
      <c r="T189" s="379"/>
      <c r="U189" s="379"/>
      <c r="V189" s="379"/>
      <c r="W189" s="379"/>
      <c r="X189" s="379"/>
      <c r="Y189" s="379"/>
      <c r="Z189" s="379"/>
    </row>
    <row r="190" spans="1:26" ht="14.25" customHeight="1" x14ac:dyDescent="0.25">
      <c r="A190" s="379"/>
      <c r="B190" s="379"/>
      <c r="C190" s="379"/>
      <c r="D190" s="379"/>
      <c r="E190" s="379"/>
      <c r="F190" s="379"/>
      <c r="G190" s="379"/>
      <c r="H190" s="379"/>
      <c r="I190" s="379"/>
      <c r="J190" s="379"/>
      <c r="K190" s="379"/>
      <c r="L190" s="379"/>
      <c r="M190" s="379"/>
      <c r="N190" s="379"/>
      <c r="O190" s="379"/>
      <c r="P190" s="379"/>
      <c r="Q190" s="379"/>
      <c r="R190" s="379"/>
      <c r="S190" s="379"/>
      <c r="T190" s="379"/>
      <c r="U190" s="379"/>
      <c r="V190" s="379"/>
      <c r="W190" s="379"/>
      <c r="X190" s="379"/>
      <c r="Y190" s="379"/>
      <c r="Z190" s="379"/>
    </row>
    <row r="191" spans="1:26" ht="14.25" customHeight="1" x14ac:dyDescent="0.25">
      <c r="A191" s="379"/>
      <c r="B191" s="379"/>
      <c r="C191" s="379"/>
      <c r="D191" s="379"/>
      <c r="E191" s="379"/>
      <c r="F191" s="379"/>
      <c r="G191" s="379"/>
      <c r="H191" s="379"/>
      <c r="I191" s="379"/>
      <c r="J191" s="379"/>
      <c r="K191" s="379"/>
      <c r="L191" s="379"/>
      <c r="M191" s="379"/>
      <c r="N191" s="379"/>
      <c r="O191" s="379"/>
      <c r="P191" s="379"/>
      <c r="Q191" s="379"/>
      <c r="R191" s="379"/>
      <c r="S191" s="379"/>
      <c r="T191" s="379"/>
      <c r="U191" s="379"/>
      <c r="V191" s="379"/>
      <c r="W191" s="379"/>
      <c r="X191" s="379"/>
      <c r="Y191" s="379"/>
      <c r="Z191" s="379"/>
    </row>
    <row r="192" spans="1:26" ht="14.25" customHeight="1" x14ac:dyDescent="0.25">
      <c r="A192" s="379"/>
      <c r="B192" s="379"/>
      <c r="C192" s="379"/>
      <c r="D192" s="379"/>
      <c r="E192" s="379"/>
      <c r="F192" s="379"/>
      <c r="G192" s="379"/>
      <c r="H192" s="379"/>
      <c r="I192" s="379"/>
      <c r="J192" s="379"/>
      <c r="K192" s="379"/>
      <c r="L192" s="379"/>
      <c r="M192" s="379"/>
      <c r="N192" s="379"/>
      <c r="O192" s="379"/>
      <c r="P192" s="379"/>
      <c r="Q192" s="379"/>
      <c r="R192" s="379"/>
      <c r="S192" s="379"/>
      <c r="T192" s="379"/>
      <c r="U192" s="379"/>
      <c r="V192" s="379"/>
      <c r="W192" s="379"/>
      <c r="X192" s="379"/>
      <c r="Y192" s="379"/>
      <c r="Z192" s="379"/>
    </row>
    <row r="193" spans="1:26" ht="14.25" customHeight="1" x14ac:dyDescent="0.25">
      <c r="A193" s="379"/>
      <c r="B193" s="379"/>
      <c r="C193" s="379"/>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379"/>
    </row>
    <row r="194" spans="1:26" ht="14.25" customHeight="1" x14ac:dyDescent="0.25">
      <c r="A194" s="379"/>
      <c r="B194" s="379"/>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row>
    <row r="195" spans="1:26" ht="14.25" customHeight="1" x14ac:dyDescent="0.25">
      <c r="A195" s="379"/>
      <c r="B195" s="379"/>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row>
    <row r="196" spans="1:26" ht="14.25" customHeight="1" x14ac:dyDescent="0.25">
      <c r="A196" s="379"/>
      <c r="B196" s="379"/>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379"/>
      <c r="Y196" s="379"/>
      <c r="Z196" s="379"/>
    </row>
    <row r="197" spans="1:26" ht="14.25" customHeight="1" x14ac:dyDescent="0.25">
      <c r="A197" s="379"/>
      <c r="B197" s="379"/>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79"/>
      <c r="Y197" s="379"/>
      <c r="Z197" s="379"/>
    </row>
    <row r="198" spans="1:26" ht="14.25" customHeight="1" x14ac:dyDescent="0.25">
      <c r="A198" s="379"/>
      <c r="B198" s="379"/>
      <c r="C198" s="379"/>
      <c r="D198" s="379"/>
      <c r="E198" s="379"/>
      <c r="F198" s="379"/>
      <c r="G198" s="379"/>
      <c r="H198" s="379"/>
      <c r="I198" s="379"/>
      <c r="J198" s="379"/>
      <c r="K198" s="379"/>
      <c r="L198" s="379"/>
      <c r="M198" s="379"/>
      <c r="N198" s="379"/>
      <c r="O198" s="379"/>
      <c r="P198" s="379"/>
      <c r="Q198" s="379"/>
      <c r="R198" s="379"/>
      <c r="S198" s="379"/>
      <c r="T198" s="379"/>
      <c r="U198" s="379"/>
      <c r="V198" s="379"/>
      <c r="W198" s="379"/>
      <c r="X198" s="379"/>
      <c r="Y198" s="379"/>
      <c r="Z198" s="379"/>
    </row>
    <row r="199" spans="1:26" ht="14.25" customHeight="1" x14ac:dyDescent="0.25">
      <c r="A199" s="379"/>
      <c r="B199" s="379"/>
      <c r="C199" s="379"/>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row>
    <row r="200" spans="1:26" ht="14.25" customHeight="1" x14ac:dyDescent="0.25">
      <c r="A200" s="379"/>
      <c r="B200" s="379"/>
      <c r="C200" s="379"/>
      <c r="D200" s="379"/>
      <c r="E200" s="379"/>
      <c r="F200" s="379"/>
      <c r="G200" s="379"/>
      <c r="H200" s="379"/>
      <c r="I200" s="379"/>
      <c r="J200" s="379"/>
      <c r="K200" s="379"/>
      <c r="L200" s="379"/>
      <c r="M200" s="379"/>
      <c r="N200" s="379"/>
      <c r="O200" s="379"/>
      <c r="P200" s="379"/>
      <c r="Q200" s="379"/>
      <c r="R200" s="379"/>
      <c r="S200" s="379"/>
      <c r="T200" s="379"/>
      <c r="U200" s="379"/>
      <c r="V200" s="379"/>
      <c r="W200" s="379"/>
      <c r="X200" s="379"/>
      <c r="Y200" s="379"/>
      <c r="Z200" s="379"/>
    </row>
    <row r="201" spans="1:26" ht="14.25" customHeight="1" x14ac:dyDescent="0.25">
      <c r="A201" s="379"/>
      <c r="B201" s="379"/>
      <c r="C201" s="379"/>
      <c r="D201" s="379"/>
      <c r="E201" s="379"/>
      <c r="F201" s="379"/>
      <c r="G201" s="379"/>
      <c r="H201" s="379"/>
      <c r="I201" s="379"/>
      <c r="J201" s="379"/>
      <c r="K201" s="379"/>
      <c r="L201" s="379"/>
      <c r="M201" s="379"/>
      <c r="N201" s="379"/>
      <c r="O201" s="379"/>
      <c r="P201" s="379"/>
      <c r="Q201" s="379"/>
      <c r="R201" s="379"/>
      <c r="S201" s="379"/>
      <c r="T201" s="379"/>
      <c r="U201" s="379"/>
      <c r="V201" s="379"/>
      <c r="W201" s="379"/>
      <c r="X201" s="379"/>
      <c r="Y201" s="379"/>
      <c r="Z201" s="379"/>
    </row>
    <row r="202" spans="1:26" ht="14.25" customHeight="1" x14ac:dyDescent="0.25">
      <c r="A202" s="379"/>
      <c r="B202" s="379"/>
      <c r="C202" s="379"/>
      <c r="D202" s="379"/>
      <c r="E202" s="379"/>
      <c r="F202" s="379"/>
      <c r="G202" s="379"/>
      <c r="H202" s="379"/>
      <c r="I202" s="379"/>
      <c r="J202" s="379"/>
      <c r="K202" s="379"/>
      <c r="L202" s="379"/>
      <c r="M202" s="379"/>
      <c r="N202" s="379"/>
      <c r="O202" s="379"/>
      <c r="P202" s="379"/>
      <c r="Q202" s="379"/>
      <c r="R202" s="379"/>
      <c r="S202" s="379"/>
      <c r="T202" s="379"/>
      <c r="U202" s="379"/>
      <c r="V202" s="379"/>
      <c r="W202" s="379"/>
      <c r="X202" s="379"/>
      <c r="Y202" s="379"/>
      <c r="Z202" s="379"/>
    </row>
    <row r="203" spans="1:26" ht="14.25" customHeight="1" x14ac:dyDescent="0.25">
      <c r="A203" s="379"/>
      <c r="B203" s="379"/>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row>
    <row r="204" spans="1:26" ht="14.25" customHeight="1" x14ac:dyDescent="0.25">
      <c r="A204" s="379"/>
      <c r="B204" s="379"/>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row>
    <row r="205" spans="1:26" ht="14.25" customHeight="1" x14ac:dyDescent="0.25">
      <c r="A205" s="379"/>
      <c r="B205" s="379"/>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row>
    <row r="206" spans="1:26" ht="14.25" customHeight="1" x14ac:dyDescent="0.25">
      <c r="A206" s="379"/>
      <c r="B206" s="379"/>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row>
    <row r="207" spans="1:26" ht="14.25" customHeight="1" x14ac:dyDescent="0.25">
      <c r="A207" s="379"/>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row>
    <row r="208" spans="1:26" ht="14.25" customHeight="1" x14ac:dyDescent="0.25">
      <c r="A208" s="379"/>
      <c r="B208" s="379"/>
      <c r="C208" s="379"/>
      <c r="D208" s="379"/>
      <c r="E208" s="379"/>
      <c r="F208" s="379"/>
      <c r="G208" s="379"/>
      <c r="H208" s="379"/>
      <c r="I208" s="379"/>
      <c r="J208" s="379"/>
      <c r="K208" s="379"/>
      <c r="L208" s="379"/>
      <c r="M208" s="379"/>
      <c r="N208" s="379"/>
      <c r="O208" s="379"/>
      <c r="P208" s="379"/>
      <c r="Q208" s="379"/>
      <c r="R208" s="379"/>
      <c r="S208" s="379"/>
      <c r="T208" s="379"/>
      <c r="U208" s="379"/>
      <c r="V208" s="379"/>
      <c r="W208" s="379"/>
      <c r="X208" s="379"/>
      <c r="Y208" s="379"/>
      <c r="Z208" s="379"/>
    </row>
    <row r="209" spans="1:26" ht="14.25" customHeight="1" x14ac:dyDescent="0.25">
      <c r="A209" s="379"/>
      <c r="B209" s="379"/>
      <c r="C209" s="379"/>
      <c r="D209" s="379"/>
      <c r="E209" s="379"/>
      <c r="F209" s="379"/>
      <c r="G209" s="379"/>
      <c r="H209" s="379"/>
      <c r="I209" s="379"/>
      <c r="J209" s="379"/>
      <c r="K209" s="379"/>
      <c r="L209" s="379"/>
      <c r="M209" s="379"/>
      <c r="N209" s="379"/>
      <c r="O209" s="379"/>
      <c r="P209" s="379"/>
      <c r="Q209" s="379"/>
      <c r="R209" s="379"/>
      <c r="S209" s="379"/>
      <c r="T209" s="379"/>
      <c r="U209" s="379"/>
      <c r="V209" s="379"/>
      <c r="W209" s="379"/>
      <c r="X209" s="379"/>
      <c r="Y209" s="379"/>
      <c r="Z209" s="379"/>
    </row>
    <row r="210" spans="1:26" ht="14.25" customHeight="1" x14ac:dyDescent="0.25">
      <c r="A210" s="379"/>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79"/>
      <c r="Y210" s="379"/>
      <c r="Z210" s="379"/>
    </row>
    <row r="211" spans="1:26" ht="14.25" customHeight="1" x14ac:dyDescent="0.25">
      <c r="A211" s="379"/>
      <c r="B211" s="379"/>
      <c r="C211" s="379"/>
      <c r="D211" s="379"/>
      <c r="E211" s="379"/>
      <c r="F211" s="379"/>
      <c r="G211" s="379"/>
      <c r="H211" s="379"/>
      <c r="I211" s="379"/>
      <c r="J211" s="379"/>
      <c r="K211" s="379"/>
      <c r="L211" s="379"/>
      <c r="M211" s="379"/>
      <c r="N211" s="379"/>
      <c r="O211" s="379"/>
      <c r="P211" s="379"/>
      <c r="Q211" s="379"/>
      <c r="R211" s="379"/>
      <c r="S211" s="379"/>
      <c r="T211" s="379"/>
      <c r="U211" s="379"/>
      <c r="V211" s="379"/>
      <c r="W211" s="379"/>
      <c r="X211" s="379"/>
      <c r="Y211" s="379"/>
      <c r="Z211" s="379"/>
    </row>
    <row r="212" spans="1:26" ht="14.25" customHeight="1" x14ac:dyDescent="0.25">
      <c r="A212" s="379"/>
      <c r="B212" s="379"/>
      <c r="C212" s="379"/>
      <c r="D212" s="379"/>
      <c r="E212" s="379"/>
      <c r="F212" s="379"/>
      <c r="G212" s="379"/>
      <c r="H212" s="379"/>
      <c r="I212" s="379"/>
      <c r="J212" s="379"/>
      <c r="K212" s="379"/>
      <c r="L212" s="379"/>
      <c r="M212" s="379"/>
      <c r="N212" s="379"/>
      <c r="O212" s="379"/>
      <c r="P212" s="379"/>
      <c r="Q212" s="379"/>
      <c r="R212" s="379"/>
      <c r="S212" s="379"/>
      <c r="T212" s="379"/>
      <c r="U212" s="379"/>
      <c r="V212" s="379"/>
      <c r="W212" s="379"/>
      <c r="X212" s="379"/>
      <c r="Y212" s="379"/>
      <c r="Z212" s="379"/>
    </row>
    <row r="213" spans="1:26" ht="14.25" customHeight="1" x14ac:dyDescent="0.25">
      <c r="A213" s="379"/>
      <c r="B213" s="379"/>
      <c r="C213" s="379"/>
      <c r="D213" s="379"/>
      <c r="E213" s="379"/>
      <c r="F213" s="379"/>
      <c r="G213" s="379"/>
      <c r="H213" s="379"/>
      <c r="I213" s="379"/>
      <c r="J213" s="379"/>
      <c r="K213" s="379"/>
      <c r="L213" s="379"/>
      <c r="M213" s="379"/>
      <c r="N213" s="379"/>
      <c r="O213" s="379"/>
      <c r="P213" s="379"/>
      <c r="Q213" s="379"/>
      <c r="R213" s="379"/>
      <c r="S213" s="379"/>
      <c r="T213" s="379"/>
      <c r="U213" s="379"/>
      <c r="V213" s="379"/>
      <c r="W213" s="379"/>
      <c r="X213" s="379"/>
      <c r="Y213" s="379"/>
      <c r="Z213" s="379"/>
    </row>
    <row r="214" spans="1:26" ht="14.25" customHeight="1" x14ac:dyDescent="0.25">
      <c r="A214" s="379"/>
      <c r="B214" s="379"/>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row>
    <row r="215" spans="1:26" ht="14.25" customHeight="1" x14ac:dyDescent="0.25">
      <c r="A215" s="379"/>
      <c r="B215" s="379"/>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row>
    <row r="216" spans="1:26" ht="14.25" customHeight="1" x14ac:dyDescent="0.25">
      <c r="A216" s="379"/>
      <c r="B216" s="379"/>
      <c r="C216" s="379"/>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row>
    <row r="217" spans="1:26" ht="14.25" customHeight="1" x14ac:dyDescent="0.25">
      <c r="A217" s="379"/>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row>
    <row r="218" spans="1:26" ht="14.25" customHeight="1" x14ac:dyDescent="0.25">
      <c r="A218" s="379"/>
      <c r="B218" s="379"/>
      <c r="C218" s="379"/>
      <c r="D218" s="379"/>
      <c r="E218" s="379"/>
      <c r="F218" s="379"/>
      <c r="G218" s="379"/>
      <c r="H218" s="379"/>
      <c r="I218" s="379"/>
      <c r="J218" s="379"/>
      <c r="K218" s="379"/>
      <c r="L218" s="379"/>
      <c r="M218" s="379"/>
      <c r="N218" s="379"/>
      <c r="O218" s="379"/>
      <c r="P218" s="379"/>
      <c r="Q218" s="379"/>
      <c r="R218" s="379"/>
      <c r="S218" s="379"/>
      <c r="T218" s="379"/>
      <c r="U218" s="379"/>
      <c r="V218" s="379"/>
      <c r="W218" s="379"/>
      <c r="X218" s="379"/>
      <c r="Y218" s="379"/>
      <c r="Z218" s="379"/>
    </row>
    <row r="219" spans="1:26" ht="14.25" customHeight="1" x14ac:dyDescent="0.25">
      <c r="A219" s="379"/>
      <c r="B219" s="379"/>
      <c r="C219" s="379"/>
      <c r="D219" s="379"/>
      <c r="E219" s="379"/>
      <c r="F219" s="379"/>
      <c r="G219" s="379"/>
      <c r="H219" s="379"/>
      <c r="I219" s="379"/>
      <c r="J219" s="379"/>
      <c r="K219" s="379"/>
      <c r="L219" s="379"/>
      <c r="M219" s="379"/>
      <c r="N219" s="379"/>
      <c r="O219" s="379"/>
      <c r="P219" s="379"/>
      <c r="Q219" s="379"/>
      <c r="R219" s="379"/>
      <c r="S219" s="379"/>
      <c r="T219" s="379"/>
      <c r="U219" s="379"/>
      <c r="V219" s="379"/>
      <c r="W219" s="379"/>
      <c r="X219" s="379"/>
      <c r="Y219" s="379"/>
      <c r="Z219" s="379"/>
    </row>
    <row r="220" spans="1:26" ht="14.25" customHeight="1" x14ac:dyDescent="0.25">
      <c r="A220" s="379"/>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79"/>
      <c r="Y220" s="379"/>
      <c r="Z220" s="379"/>
    </row>
    <row r="221" spans="1:26" ht="14.25" customHeight="1" x14ac:dyDescent="0.25">
      <c r="A221" s="379"/>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row>
    <row r="222" spans="1:26" ht="14.25" customHeight="1" x14ac:dyDescent="0.25">
      <c r="A222" s="379"/>
      <c r="B222" s="379"/>
      <c r="C222" s="379"/>
      <c r="D222" s="379"/>
      <c r="E222" s="379"/>
      <c r="F222" s="379"/>
      <c r="G222" s="379"/>
      <c r="H222" s="379"/>
      <c r="I222" s="379"/>
      <c r="J222" s="379"/>
      <c r="K222" s="379"/>
      <c r="L222" s="379"/>
      <c r="M222" s="379"/>
      <c r="N222" s="379"/>
      <c r="O222" s="379"/>
      <c r="P222" s="379"/>
      <c r="Q222" s="379"/>
      <c r="R222" s="379"/>
      <c r="S222" s="379"/>
      <c r="T222" s="379"/>
      <c r="U222" s="379"/>
      <c r="V222" s="379"/>
      <c r="W222" s="379"/>
      <c r="X222" s="379"/>
      <c r="Y222" s="379"/>
      <c r="Z222" s="379"/>
    </row>
    <row r="223" spans="1:26" ht="14.25" customHeight="1" x14ac:dyDescent="0.25">
      <c r="A223" s="379"/>
      <c r="B223" s="379"/>
      <c r="C223" s="379"/>
      <c r="D223" s="379"/>
      <c r="E223" s="379"/>
      <c r="F223" s="379"/>
      <c r="G223" s="379"/>
      <c r="H223" s="379"/>
      <c r="I223" s="379"/>
      <c r="J223" s="379"/>
      <c r="K223" s="379"/>
      <c r="L223" s="379"/>
      <c r="M223" s="379"/>
      <c r="N223" s="379"/>
      <c r="O223" s="379"/>
      <c r="P223" s="379"/>
      <c r="Q223" s="379"/>
      <c r="R223" s="379"/>
      <c r="S223" s="379"/>
      <c r="T223" s="379"/>
      <c r="U223" s="379"/>
      <c r="V223" s="379"/>
      <c r="W223" s="379"/>
      <c r="X223" s="379"/>
      <c r="Y223" s="379"/>
      <c r="Z223" s="379"/>
    </row>
    <row r="224" spans="1:26" ht="14.25" customHeight="1" x14ac:dyDescent="0.25">
      <c r="A224" s="379"/>
      <c r="B224" s="379"/>
      <c r="C224" s="379"/>
      <c r="D224" s="379"/>
      <c r="E224" s="379"/>
      <c r="F224" s="379"/>
      <c r="G224" s="379"/>
      <c r="H224" s="379"/>
      <c r="I224" s="379"/>
      <c r="J224" s="379"/>
      <c r="K224" s="379"/>
      <c r="L224" s="379"/>
      <c r="M224" s="379"/>
      <c r="N224" s="379"/>
      <c r="O224" s="379"/>
      <c r="P224" s="379"/>
      <c r="Q224" s="379"/>
      <c r="R224" s="379"/>
      <c r="S224" s="379"/>
      <c r="T224" s="379"/>
      <c r="U224" s="379"/>
      <c r="V224" s="379"/>
      <c r="W224" s="379"/>
      <c r="X224" s="379"/>
      <c r="Y224" s="379"/>
      <c r="Z224" s="379"/>
    </row>
    <row r="225" spans="1:26" ht="14.25" customHeight="1" x14ac:dyDescent="0.25">
      <c r="A225" s="379"/>
      <c r="B225" s="379"/>
      <c r="C225" s="379"/>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79"/>
      <c r="Z225" s="379"/>
    </row>
    <row r="226" spans="1:26" ht="14.25" customHeight="1" x14ac:dyDescent="0.25">
      <c r="A226" s="379"/>
      <c r="B226" s="379"/>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row>
    <row r="227" spans="1:26" ht="14.25" customHeight="1" x14ac:dyDescent="0.25">
      <c r="A227" s="379"/>
      <c r="B227" s="379"/>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row>
    <row r="228" spans="1:26" ht="14.25" customHeight="1" x14ac:dyDescent="0.25">
      <c r="A228" s="379"/>
      <c r="B228" s="379"/>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79"/>
      <c r="Y228" s="379"/>
      <c r="Z228" s="379"/>
    </row>
    <row r="229" spans="1:26" ht="14.25" customHeight="1" x14ac:dyDescent="0.25">
      <c r="A229" s="379"/>
      <c r="B229" s="379"/>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row>
    <row r="230" spans="1:26" ht="14.25" customHeight="1" x14ac:dyDescent="0.25">
      <c r="A230" s="379"/>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row>
    <row r="231" spans="1:26" ht="14.25" customHeight="1" x14ac:dyDescent="0.25">
      <c r="A231" s="379"/>
      <c r="B231" s="379"/>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row>
    <row r="232" spans="1:26" ht="14.25" customHeight="1" x14ac:dyDescent="0.25">
      <c r="A232" s="379"/>
      <c r="B232" s="379"/>
      <c r="C232" s="379"/>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row>
    <row r="233" spans="1:26" ht="14.25" customHeight="1" x14ac:dyDescent="0.25">
      <c r="A233" s="379"/>
      <c r="B233" s="379"/>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row>
    <row r="234" spans="1:26" ht="14.25" customHeight="1" x14ac:dyDescent="0.25">
      <c r="A234" s="379"/>
      <c r="B234" s="379"/>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row>
    <row r="235" spans="1:26" ht="14.25" customHeight="1" x14ac:dyDescent="0.25">
      <c r="A235" s="379"/>
      <c r="B235" s="379"/>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row>
    <row r="236" spans="1:26" ht="14.25" customHeight="1" x14ac:dyDescent="0.25">
      <c r="A236" s="379"/>
      <c r="B236" s="379"/>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row>
    <row r="237" spans="1:26" ht="14.25" customHeight="1" x14ac:dyDescent="0.25">
      <c r="A237" s="379"/>
      <c r="B237" s="379"/>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row>
    <row r="238" spans="1:26" ht="14.25" customHeight="1" x14ac:dyDescent="0.25">
      <c r="A238" s="379"/>
      <c r="B238" s="379"/>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row>
    <row r="239" spans="1:26" ht="14.25" customHeight="1" x14ac:dyDescent="0.25">
      <c r="A239" s="379"/>
      <c r="B239" s="379"/>
      <c r="C239" s="379"/>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row>
    <row r="240" spans="1:26" ht="14.25" customHeight="1" x14ac:dyDescent="0.25">
      <c r="A240" s="379"/>
      <c r="B240" s="379"/>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row>
    <row r="241" spans="1:26" ht="14.25" customHeight="1" x14ac:dyDescent="0.25">
      <c r="A241" s="379"/>
      <c r="B241" s="379"/>
      <c r="C241" s="379"/>
      <c r="D241" s="379"/>
      <c r="E241" s="379"/>
      <c r="F241" s="379"/>
      <c r="G241" s="379"/>
      <c r="H241" s="379"/>
      <c r="I241" s="379"/>
      <c r="J241" s="379"/>
      <c r="K241" s="379"/>
      <c r="L241" s="379"/>
      <c r="M241" s="379"/>
      <c r="N241" s="379"/>
      <c r="O241" s="379"/>
      <c r="P241" s="379"/>
      <c r="Q241" s="379"/>
      <c r="R241" s="379"/>
      <c r="S241" s="379"/>
      <c r="T241" s="379"/>
      <c r="U241" s="379"/>
      <c r="V241" s="379"/>
      <c r="W241" s="379"/>
      <c r="X241" s="379"/>
      <c r="Y241" s="379"/>
      <c r="Z241" s="379"/>
    </row>
    <row r="242" spans="1:26" ht="14.25" customHeight="1" x14ac:dyDescent="0.25">
      <c r="A242" s="379"/>
      <c r="B242" s="379"/>
      <c r="C242" s="379"/>
      <c r="D242" s="379"/>
      <c r="E242" s="379"/>
      <c r="F242" s="379"/>
      <c r="G242" s="379"/>
      <c r="H242" s="379"/>
      <c r="I242" s="379"/>
      <c r="J242" s="379"/>
      <c r="K242" s="379"/>
      <c r="L242" s="379"/>
      <c r="M242" s="379"/>
      <c r="N242" s="379"/>
      <c r="O242" s="379"/>
      <c r="P242" s="379"/>
      <c r="Q242" s="379"/>
      <c r="R242" s="379"/>
      <c r="S242" s="379"/>
      <c r="T242" s="379"/>
      <c r="U242" s="379"/>
      <c r="V242" s="379"/>
      <c r="W242" s="379"/>
      <c r="X242" s="379"/>
      <c r="Y242" s="379"/>
      <c r="Z242" s="379"/>
    </row>
    <row r="243" spans="1:26" ht="14.25" customHeight="1" x14ac:dyDescent="0.25">
      <c r="A243" s="379"/>
      <c r="B243" s="379"/>
      <c r="C243" s="379"/>
      <c r="D243" s="379"/>
      <c r="E243" s="379"/>
      <c r="F243" s="379"/>
      <c r="G243" s="379"/>
      <c r="H243" s="379"/>
      <c r="I243" s="379"/>
      <c r="J243" s="379"/>
      <c r="K243" s="379"/>
      <c r="L243" s="379"/>
      <c r="M243" s="379"/>
      <c r="N243" s="379"/>
      <c r="O243" s="379"/>
      <c r="P243" s="379"/>
      <c r="Q243" s="379"/>
      <c r="R243" s="379"/>
      <c r="S243" s="379"/>
      <c r="T243" s="379"/>
      <c r="U243" s="379"/>
      <c r="V243" s="379"/>
      <c r="W243" s="379"/>
      <c r="X243" s="379"/>
      <c r="Y243" s="379"/>
      <c r="Z243" s="379"/>
    </row>
    <row r="244" spans="1:26" ht="14.25" customHeight="1" x14ac:dyDescent="0.25">
      <c r="A244" s="379"/>
      <c r="B244" s="379"/>
      <c r="C244" s="379"/>
      <c r="D244" s="379"/>
      <c r="E244" s="379"/>
      <c r="F244" s="379"/>
      <c r="G244" s="379"/>
      <c r="H244" s="379"/>
      <c r="I244" s="379"/>
      <c r="J244" s="379"/>
      <c r="K244" s="379"/>
      <c r="L244" s="379"/>
      <c r="M244" s="379"/>
      <c r="N244" s="379"/>
      <c r="O244" s="379"/>
      <c r="P244" s="379"/>
      <c r="Q244" s="379"/>
      <c r="R244" s="379"/>
      <c r="S244" s="379"/>
      <c r="T244" s="379"/>
      <c r="U244" s="379"/>
      <c r="V244" s="379"/>
      <c r="W244" s="379"/>
      <c r="X244" s="379"/>
      <c r="Y244" s="379"/>
      <c r="Z244" s="379"/>
    </row>
    <row r="245" spans="1:26" ht="14.25" customHeight="1" x14ac:dyDescent="0.25">
      <c r="A245" s="379"/>
      <c r="B245" s="379"/>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79"/>
      <c r="Y245" s="379"/>
      <c r="Z245" s="379"/>
    </row>
    <row r="246" spans="1:26" ht="14.25" customHeight="1" x14ac:dyDescent="0.25">
      <c r="A246" s="379"/>
      <c r="B246" s="379"/>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79"/>
      <c r="Y246" s="379"/>
      <c r="Z246" s="379"/>
    </row>
    <row r="247" spans="1:26" ht="14.25" customHeight="1" x14ac:dyDescent="0.25">
      <c r="A247" s="379"/>
      <c r="B247" s="379"/>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row>
    <row r="248" spans="1:26" ht="14.25" customHeight="1" x14ac:dyDescent="0.25">
      <c r="A248" s="379"/>
      <c r="B248" s="379"/>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row>
    <row r="249" spans="1:26" ht="14.25" customHeight="1" x14ac:dyDescent="0.25">
      <c r="A249" s="379"/>
      <c r="B249" s="379"/>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row>
    <row r="250" spans="1:26" ht="14.25" customHeight="1" x14ac:dyDescent="0.25">
      <c r="A250" s="379"/>
      <c r="B250" s="379"/>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79"/>
      <c r="Y250" s="379"/>
      <c r="Z250" s="379"/>
    </row>
    <row r="251" spans="1:26" ht="14.25" customHeight="1" x14ac:dyDescent="0.25">
      <c r="A251" s="379"/>
      <c r="B251" s="379"/>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row>
    <row r="252" spans="1:26" ht="14.25" customHeight="1" x14ac:dyDescent="0.25">
      <c r="A252" s="379"/>
      <c r="B252" s="379"/>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row>
    <row r="253" spans="1:26" ht="14.25" customHeight="1" x14ac:dyDescent="0.25">
      <c r="A253" s="379"/>
      <c r="B253" s="379"/>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row>
    <row r="254" spans="1:26" ht="14.25" customHeight="1" x14ac:dyDescent="0.25">
      <c r="A254" s="379"/>
      <c r="B254" s="379"/>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row>
    <row r="255" spans="1:26" ht="14.25" customHeight="1" x14ac:dyDescent="0.25">
      <c r="A255" s="379"/>
      <c r="B255" s="379"/>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row>
    <row r="256" spans="1:26" ht="14.25" customHeight="1" x14ac:dyDescent="0.25">
      <c r="A256" s="379"/>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row>
    <row r="257" spans="1:26" ht="14.25" customHeight="1" x14ac:dyDescent="0.25">
      <c r="A257" s="379"/>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row>
    <row r="258" spans="1:26" ht="14.25" customHeight="1" x14ac:dyDescent="0.25">
      <c r="A258" s="379"/>
      <c r="B258" s="379"/>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row>
    <row r="259" spans="1:26" ht="14.25" customHeight="1" x14ac:dyDescent="0.25">
      <c r="A259" s="379"/>
      <c r="B259" s="379"/>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row>
    <row r="260" spans="1:26" ht="14.25" customHeight="1" x14ac:dyDescent="0.25">
      <c r="A260" s="379"/>
      <c r="B260" s="379"/>
      <c r="C260" s="379"/>
      <c r="D260" s="379"/>
      <c r="E260" s="379"/>
      <c r="F260" s="379"/>
      <c r="G260" s="379"/>
      <c r="H260" s="379"/>
      <c r="I260" s="379"/>
      <c r="J260" s="379"/>
      <c r="K260" s="379"/>
      <c r="L260" s="379"/>
      <c r="M260" s="379"/>
      <c r="N260" s="379"/>
      <c r="O260" s="379"/>
      <c r="P260" s="379"/>
      <c r="Q260" s="379"/>
      <c r="R260" s="379"/>
      <c r="S260" s="379"/>
      <c r="T260" s="379"/>
      <c r="U260" s="379"/>
      <c r="V260" s="379"/>
      <c r="W260" s="379"/>
      <c r="X260" s="379"/>
      <c r="Y260" s="379"/>
      <c r="Z260" s="379"/>
    </row>
    <row r="261" spans="1:26" ht="14.25" customHeight="1" x14ac:dyDescent="0.25">
      <c r="A261" s="379"/>
      <c r="B261" s="379"/>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row>
    <row r="262" spans="1:26" ht="14.25" customHeight="1" x14ac:dyDescent="0.25">
      <c r="A262" s="379"/>
      <c r="B262" s="379"/>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row>
    <row r="263" spans="1:26" ht="14.25" customHeight="1" x14ac:dyDescent="0.25">
      <c r="A263" s="379"/>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row>
    <row r="264" spans="1:26" ht="14.25" customHeight="1" x14ac:dyDescent="0.25">
      <c r="A264" s="379"/>
      <c r="B264" s="379"/>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row>
    <row r="265" spans="1:26" ht="14.25" customHeight="1" x14ac:dyDescent="0.25">
      <c r="A265" s="379"/>
      <c r="B265" s="379"/>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row>
    <row r="266" spans="1:26" ht="14.25" customHeight="1" x14ac:dyDescent="0.25">
      <c r="A266" s="379"/>
      <c r="B266" s="379"/>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row>
    <row r="267" spans="1:26" ht="14.25" customHeight="1" x14ac:dyDescent="0.25">
      <c r="A267" s="379"/>
      <c r="B267" s="379"/>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row>
    <row r="268" spans="1:26" ht="14.25" customHeight="1" x14ac:dyDescent="0.25">
      <c r="A268" s="379"/>
      <c r="B268" s="379"/>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row>
    <row r="269" spans="1:26" ht="14.25" customHeight="1" x14ac:dyDescent="0.25">
      <c r="A269" s="379"/>
      <c r="B269" s="379"/>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row>
    <row r="270" spans="1:26" ht="14.25" customHeight="1" x14ac:dyDescent="0.25">
      <c r="A270" s="379"/>
      <c r="B270" s="379"/>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row>
    <row r="271" spans="1:26" ht="14.25" customHeight="1" x14ac:dyDescent="0.25">
      <c r="A271" s="379"/>
      <c r="B271" s="379"/>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row>
    <row r="272" spans="1:26" ht="14.25" customHeight="1" x14ac:dyDescent="0.25">
      <c r="A272" s="379"/>
      <c r="B272" s="379"/>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row>
    <row r="273" spans="1:26" ht="14.25" customHeight="1" x14ac:dyDescent="0.25">
      <c r="A273" s="379"/>
      <c r="B273" s="379"/>
      <c r="C273" s="379"/>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row>
    <row r="274" spans="1:26" ht="14.25" customHeight="1" x14ac:dyDescent="0.25">
      <c r="A274" s="379"/>
      <c r="B274" s="379"/>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row>
    <row r="275" spans="1:26" ht="14.25" customHeight="1" x14ac:dyDescent="0.25">
      <c r="A275" s="379"/>
      <c r="B275" s="379"/>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row>
    <row r="276" spans="1:26" ht="14.25" customHeight="1" x14ac:dyDescent="0.25">
      <c r="A276" s="379"/>
      <c r="B276" s="379"/>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row>
    <row r="277" spans="1:26" ht="14.25" customHeight="1" x14ac:dyDescent="0.25">
      <c r="A277" s="379"/>
      <c r="B277" s="379"/>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row>
    <row r="278" spans="1:26" ht="14.25" customHeight="1" x14ac:dyDescent="0.25">
      <c r="A278" s="379"/>
      <c r="B278" s="379"/>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row>
    <row r="279" spans="1:26" ht="14.25" customHeight="1" x14ac:dyDescent="0.25">
      <c r="A279" s="379"/>
      <c r="B279" s="379"/>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row>
    <row r="280" spans="1:26" ht="14.25" customHeight="1" x14ac:dyDescent="0.25">
      <c r="A280" s="379"/>
      <c r="B280" s="379"/>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row>
    <row r="281" spans="1:26" ht="14.25" customHeight="1" x14ac:dyDescent="0.25">
      <c r="A281" s="379"/>
      <c r="B281" s="379"/>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row>
    <row r="282" spans="1:26" ht="14.25" customHeight="1" x14ac:dyDescent="0.25">
      <c r="A282" s="379"/>
      <c r="B282" s="379"/>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row>
    <row r="283" spans="1:26" ht="14.25" customHeight="1" x14ac:dyDescent="0.25">
      <c r="A283" s="379"/>
      <c r="B283" s="379"/>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row>
    <row r="284" spans="1:26" ht="14.25" customHeight="1" x14ac:dyDescent="0.25">
      <c r="A284" s="379"/>
      <c r="B284" s="379"/>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row>
    <row r="285" spans="1:26" ht="14.25" customHeight="1" x14ac:dyDescent="0.25">
      <c r="A285" s="379"/>
      <c r="B285" s="379"/>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row>
    <row r="286" spans="1:26" ht="14.25" customHeight="1" x14ac:dyDescent="0.25">
      <c r="A286" s="379"/>
      <c r="B286" s="379"/>
      <c r="C286" s="379"/>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row>
    <row r="287" spans="1:26" ht="14.25" customHeight="1" x14ac:dyDescent="0.25">
      <c r="A287" s="379"/>
      <c r="B287" s="379"/>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row>
    <row r="288" spans="1:26" ht="14.25" customHeight="1" x14ac:dyDescent="0.25">
      <c r="A288" s="379"/>
      <c r="B288" s="379"/>
      <c r="C288" s="379"/>
      <c r="D288" s="379"/>
      <c r="E288" s="379"/>
      <c r="F288" s="379"/>
      <c r="G288" s="379"/>
      <c r="H288" s="379"/>
      <c r="I288" s="379"/>
      <c r="J288" s="379"/>
      <c r="K288" s="379"/>
      <c r="L288" s="379"/>
      <c r="M288" s="379"/>
      <c r="N288" s="379"/>
      <c r="O288" s="379"/>
      <c r="P288" s="379"/>
      <c r="Q288" s="379"/>
      <c r="R288" s="379"/>
      <c r="S288" s="379"/>
      <c r="T288" s="379"/>
      <c r="U288" s="379"/>
      <c r="V288" s="379"/>
      <c r="W288" s="379"/>
      <c r="X288" s="379"/>
      <c r="Y288" s="379"/>
      <c r="Z288" s="379"/>
    </row>
    <row r="289" spans="1:26" ht="14.25" customHeight="1" x14ac:dyDescent="0.25">
      <c r="A289" s="379"/>
      <c r="B289" s="379"/>
      <c r="C289" s="379"/>
      <c r="D289" s="379"/>
      <c r="E289" s="379"/>
      <c r="F289" s="379"/>
      <c r="G289" s="379"/>
      <c r="H289" s="379"/>
      <c r="I289" s="379"/>
      <c r="J289" s="379"/>
      <c r="K289" s="379"/>
      <c r="L289" s="379"/>
      <c r="M289" s="379"/>
      <c r="N289" s="379"/>
      <c r="O289" s="379"/>
      <c r="P289" s="379"/>
      <c r="Q289" s="379"/>
      <c r="R289" s="379"/>
      <c r="S289" s="379"/>
      <c r="T289" s="379"/>
      <c r="U289" s="379"/>
      <c r="V289" s="379"/>
      <c r="W289" s="379"/>
      <c r="X289" s="379"/>
      <c r="Y289" s="379"/>
      <c r="Z289" s="379"/>
    </row>
    <row r="290" spans="1:26" ht="14.25" customHeight="1" x14ac:dyDescent="0.25">
      <c r="A290" s="379"/>
      <c r="B290" s="379"/>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c r="Z290" s="379"/>
    </row>
    <row r="291" spans="1:26" ht="14.25" customHeight="1" x14ac:dyDescent="0.25">
      <c r="A291" s="379"/>
      <c r="B291" s="379"/>
      <c r="C291" s="379"/>
      <c r="D291" s="379"/>
      <c r="E291" s="379"/>
      <c r="F291" s="379"/>
      <c r="G291" s="379"/>
      <c r="H291" s="379"/>
      <c r="I291" s="379"/>
      <c r="J291" s="379"/>
      <c r="K291" s="379"/>
      <c r="L291" s="379"/>
      <c r="M291" s="379"/>
      <c r="N291" s="379"/>
      <c r="O291" s="379"/>
      <c r="P291" s="379"/>
      <c r="Q291" s="379"/>
      <c r="R291" s="379"/>
      <c r="S291" s="379"/>
      <c r="T291" s="379"/>
      <c r="U291" s="379"/>
      <c r="V291" s="379"/>
      <c r="W291" s="379"/>
      <c r="X291" s="379"/>
      <c r="Y291" s="379"/>
      <c r="Z291" s="379"/>
    </row>
    <row r="292" spans="1:26" ht="14.25" customHeight="1" x14ac:dyDescent="0.25">
      <c r="A292" s="379"/>
      <c r="B292" s="379"/>
      <c r="C292" s="379"/>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row>
    <row r="293" spans="1:26" ht="14.25" customHeight="1" x14ac:dyDescent="0.25">
      <c r="A293" s="379"/>
      <c r="B293" s="379"/>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row>
    <row r="294" spans="1:26" ht="14.25" customHeight="1" x14ac:dyDescent="0.25">
      <c r="A294" s="379"/>
      <c r="B294" s="379"/>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row>
    <row r="295" spans="1:26" ht="14.25" customHeight="1" x14ac:dyDescent="0.25">
      <c r="A295" s="379"/>
      <c r="B295" s="379"/>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row>
    <row r="296" spans="1:26" ht="14.25" customHeight="1" x14ac:dyDescent="0.25">
      <c r="A296" s="379"/>
      <c r="B296" s="379"/>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row>
    <row r="297" spans="1:26" ht="14.25" customHeight="1" x14ac:dyDescent="0.25">
      <c r="A297" s="379"/>
      <c r="B297" s="379"/>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row>
    <row r="298" spans="1:26" ht="14.25" customHeight="1" x14ac:dyDescent="0.25">
      <c r="A298" s="379"/>
      <c r="B298" s="379"/>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row>
    <row r="299" spans="1:26" ht="14.25" customHeight="1" x14ac:dyDescent="0.25">
      <c r="A299" s="379"/>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row>
    <row r="300" spans="1:26" ht="14.25" customHeight="1" x14ac:dyDescent="0.25">
      <c r="A300" s="379"/>
      <c r="B300" s="379"/>
      <c r="C300" s="379"/>
      <c r="D300" s="379"/>
      <c r="E300" s="379"/>
      <c r="F300" s="379"/>
      <c r="G300" s="379"/>
      <c r="H300" s="379"/>
      <c r="I300" s="379"/>
      <c r="J300" s="379"/>
      <c r="K300" s="379"/>
      <c r="L300" s="379"/>
      <c r="M300" s="379"/>
      <c r="N300" s="379"/>
      <c r="O300" s="379"/>
      <c r="P300" s="379"/>
      <c r="Q300" s="379"/>
      <c r="R300" s="379"/>
      <c r="S300" s="379"/>
      <c r="T300" s="379"/>
      <c r="U300" s="379"/>
      <c r="V300" s="379"/>
      <c r="W300" s="379"/>
      <c r="X300" s="379"/>
      <c r="Y300" s="379"/>
      <c r="Z300" s="379"/>
    </row>
    <row r="301" spans="1:26" ht="14.25" customHeight="1" x14ac:dyDescent="0.25">
      <c r="A301" s="379"/>
      <c r="B301" s="379"/>
      <c r="C301" s="379"/>
      <c r="D301" s="379"/>
      <c r="E301" s="379"/>
      <c r="F301" s="379"/>
      <c r="G301" s="379"/>
      <c r="H301" s="379"/>
      <c r="I301" s="379"/>
      <c r="J301" s="379"/>
      <c r="K301" s="379"/>
      <c r="L301" s="379"/>
      <c r="M301" s="379"/>
      <c r="N301" s="379"/>
      <c r="O301" s="379"/>
      <c r="P301" s="379"/>
      <c r="Q301" s="379"/>
      <c r="R301" s="379"/>
      <c r="S301" s="379"/>
      <c r="T301" s="379"/>
      <c r="U301" s="379"/>
      <c r="V301" s="379"/>
      <c r="W301" s="379"/>
      <c r="X301" s="379"/>
      <c r="Y301" s="379"/>
      <c r="Z301" s="379"/>
    </row>
    <row r="302" spans="1:26" ht="14.25" customHeight="1" x14ac:dyDescent="0.25">
      <c r="A302" s="379"/>
      <c r="B302" s="379"/>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row>
    <row r="303" spans="1:26" ht="14.25" customHeight="1" x14ac:dyDescent="0.25">
      <c r="A303" s="379"/>
      <c r="B303" s="379"/>
      <c r="C303" s="379"/>
      <c r="D303" s="379"/>
      <c r="E303" s="379"/>
      <c r="F303" s="379"/>
      <c r="G303" s="379"/>
      <c r="H303" s="379"/>
      <c r="I303" s="379"/>
      <c r="J303" s="379"/>
      <c r="K303" s="379"/>
      <c r="L303" s="379"/>
      <c r="M303" s="379"/>
      <c r="N303" s="379"/>
      <c r="O303" s="379"/>
      <c r="P303" s="379"/>
      <c r="Q303" s="379"/>
      <c r="R303" s="379"/>
      <c r="S303" s="379"/>
      <c r="T303" s="379"/>
      <c r="U303" s="379"/>
      <c r="V303" s="379"/>
      <c r="W303" s="379"/>
      <c r="X303" s="379"/>
      <c r="Y303" s="379"/>
      <c r="Z303" s="379"/>
    </row>
    <row r="304" spans="1:26" ht="14.25" customHeight="1" x14ac:dyDescent="0.25">
      <c r="A304" s="379"/>
      <c r="B304" s="379"/>
      <c r="C304" s="379"/>
      <c r="D304" s="379"/>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row>
    <row r="305" spans="1:26" ht="14.25" customHeight="1" x14ac:dyDescent="0.25">
      <c r="A305" s="379"/>
      <c r="B305" s="379"/>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row>
    <row r="306" spans="1:26" ht="14.25" customHeight="1" x14ac:dyDescent="0.25">
      <c r="A306" s="379"/>
      <c r="B306" s="379"/>
      <c r="C306" s="379"/>
      <c r="D306" s="379"/>
      <c r="E306" s="379"/>
      <c r="F306" s="379"/>
      <c r="G306" s="379"/>
      <c r="H306" s="379"/>
      <c r="I306" s="379"/>
      <c r="J306" s="379"/>
      <c r="K306" s="379"/>
      <c r="L306" s="379"/>
      <c r="M306" s="379"/>
      <c r="N306" s="379"/>
      <c r="O306" s="379"/>
      <c r="P306" s="379"/>
      <c r="Q306" s="379"/>
      <c r="R306" s="379"/>
      <c r="S306" s="379"/>
      <c r="T306" s="379"/>
      <c r="U306" s="379"/>
      <c r="V306" s="379"/>
      <c r="W306" s="379"/>
      <c r="X306" s="379"/>
      <c r="Y306" s="379"/>
      <c r="Z306" s="379"/>
    </row>
    <row r="307" spans="1:26" ht="14.25" customHeight="1" x14ac:dyDescent="0.25">
      <c r="A307" s="379"/>
      <c r="B307" s="379"/>
      <c r="C307" s="379"/>
      <c r="D307" s="379"/>
      <c r="E307" s="379"/>
      <c r="F307" s="379"/>
      <c r="G307" s="379"/>
      <c r="H307" s="379"/>
      <c r="I307" s="379"/>
      <c r="J307" s="379"/>
      <c r="K307" s="379"/>
      <c r="L307" s="379"/>
      <c r="M307" s="379"/>
      <c r="N307" s="379"/>
      <c r="O307" s="379"/>
      <c r="P307" s="379"/>
      <c r="Q307" s="379"/>
      <c r="R307" s="379"/>
      <c r="S307" s="379"/>
      <c r="T307" s="379"/>
      <c r="U307" s="379"/>
      <c r="V307" s="379"/>
      <c r="W307" s="379"/>
      <c r="X307" s="379"/>
      <c r="Y307" s="379"/>
      <c r="Z307" s="379"/>
    </row>
    <row r="308" spans="1:26" ht="14.25" customHeight="1" x14ac:dyDescent="0.25">
      <c r="A308" s="379"/>
      <c r="B308" s="379"/>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c r="Z308" s="379"/>
    </row>
    <row r="309" spans="1:26" ht="14.25" customHeight="1" x14ac:dyDescent="0.25">
      <c r="A309" s="379"/>
      <c r="B309" s="379"/>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row>
    <row r="310" spans="1:26" ht="14.25" customHeight="1" x14ac:dyDescent="0.25">
      <c r="A310" s="379"/>
      <c r="B310" s="379"/>
      <c r="C310" s="379"/>
      <c r="D310" s="379"/>
      <c r="E310" s="379"/>
      <c r="F310" s="379"/>
      <c r="G310" s="379"/>
      <c r="H310" s="379"/>
      <c r="I310" s="379"/>
      <c r="J310" s="379"/>
      <c r="K310" s="379"/>
      <c r="L310" s="379"/>
      <c r="M310" s="379"/>
      <c r="N310" s="379"/>
      <c r="O310" s="379"/>
      <c r="P310" s="379"/>
      <c r="Q310" s="379"/>
      <c r="R310" s="379"/>
      <c r="S310" s="379"/>
      <c r="T310" s="379"/>
      <c r="U310" s="379"/>
      <c r="V310" s="379"/>
      <c r="W310" s="379"/>
      <c r="X310" s="379"/>
      <c r="Y310" s="379"/>
      <c r="Z310" s="379"/>
    </row>
    <row r="311" spans="1:26" ht="14.25" customHeight="1" x14ac:dyDescent="0.25">
      <c r="A311" s="379"/>
      <c r="B311" s="379"/>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c r="Z311" s="379"/>
    </row>
    <row r="312" spans="1:26" ht="14.25" customHeight="1" x14ac:dyDescent="0.25">
      <c r="A312" s="379"/>
      <c r="B312" s="379"/>
      <c r="C312" s="379"/>
      <c r="D312" s="379"/>
      <c r="E312" s="379"/>
      <c r="F312" s="379"/>
      <c r="G312" s="379"/>
      <c r="H312" s="379"/>
      <c r="I312" s="379"/>
      <c r="J312" s="379"/>
      <c r="K312" s="379"/>
      <c r="L312" s="379"/>
      <c r="M312" s="379"/>
      <c r="N312" s="379"/>
      <c r="O312" s="379"/>
      <c r="P312" s="379"/>
      <c r="Q312" s="379"/>
      <c r="R312" s="379"/>
      <c r="S312" s="379"/>
      <c r="T312" s="379"/>
      <c r="U312" s="379"/>
      <c r="V312" s="379"/>
      <c r="W312" s="379"/>
      <c r="X312" s="379"/>
      <c r="Y312" s="379"/>
      <c r="Z312" s="379"/>
    </row>
    <row r="313" spans="1:26" ht="14.25" customHeight="1" x14ac:dyDescent="0.25">
      <c r="A313" s="379"/>
      <c r="B313" s="379"/>
      <c r="C313" s="379"/>
      <c r="D313" s="379"/>
      <c r="E313" s="379"/>
      <c r="F313" s="379"/>
      <c r="G313" s="379"/>
      <c r="H313" s="379"/>
      <c r="I313" s="379"/>
      <c r="J313" s="379"/>
      <c r="K313" s="379"/>
      <c r="L313" s="379"/>
      <c r="M313" s="379"/>
      <c r="N313" s="379"/>
      <c r="O313" s="379"/>
      <c r="P313" s="379"/>
      <c r="Q313" s="379"/>
      <c r="R313" s="379"/>
      <c r="S313" s="379"/>
      <c r="T313" s="379"/>
      <c r="U313" s="379"/>
      <c r="V313" s="379"/>
      <c r="W313" s="379"/>
      <c r="X313" s="379"/>
      <c r="Y313" s="379"/>
      <c r="Z313" s="379"/>
    </row>
    <row r="314" spans="1:26" ht="14.25" customHeight="1" x14ac:dyDescent="0.25">
      <c r="A314" s="379"/>
      <c r="B314" s="379"/>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c r="Z314" s="379"/>
    </row>
    <row r="315" spans="1:26" ht="14.25" customHeight="1" x14ac:dyDescent="0.25">
      <c r="A315" s="379"/>
      <c r="B315" s="379"/>
      <c r="C315" s="379"/>
      <c r="D315" s="379"/>
      <c r="E315" s="379"/>
      <c r="F315" s="379"/>
      <c r="G315" s="379"/>
      <c r="H315" s="379"/>
      <c r="I315" s="379"/>
      <c r="J315" s="379"/>
      <c r="K315" s="379"/>
      <c r="L315" s="379"/>
      <c r="M315" s="379"/>
      <c r="N315" s="379"/>
      <c r="O315" s="379"/>
      <c r="P315" s="379"/>
      <c r="Q315" s="379"/>
      <c r="R315" s="379"/>
      <c r="S315" s="379"/>
      <c r="T315" s="379"/>
      <c r="U315" s="379"/>
      <c r="V315" s="379"/>
      <c r="W315" s="379"/>
      <c r="X315" s="379"/>
      <c r="Y315" s="379"/>
      <c r="Z315" s="379"/>
    </row>
    <row r="316" spans="1:26" ht="14.25" customHeight="1" x14ac:dyDescent="0.25">
      <c r="A316" s="379"/>
      <c r="B316" s="379"/>
      <c r="C316" s="379"/>
      <c r="D316" s="379"/>
      <c r="E316" s="379"/>
      <c r="F316" s="379"/>
      <c r="G316" s="379"/>
      <c r="H316" s="379"/>
      <c r="I316" s="379"/>
      <c r="J316" s="379"/>
      <c r="K316" s="379"/>
      <c r="L316" s="379"/>
      <c r="M316" s="379"/>
      <c r="N316" s="379"/>
      <c r="O316" s="379"/>
      <c r="P316" s="379"/>
      <c r="Q316" s="379"/>
      <c r="R316" s="379"/>
      <c r="S316" s="379"/>
      <c r="T316" s="379"/>
      <c r="U316" s="379"/>
      <c r="V316" s="379"/>
      <c r="W316" s="379"/>
      <c r="X316" s="379"/>
      <c r="Y316" s="379"/>
      <c r="Z316" s="379"/>
    </row>
    <row r="317" spans="1:26" ht="14.25" customHeight="1" x14ac:dyDescent="0.25">
      <c r="A317" s="379"/>
      <c r="B317" s="379"/>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c r="Z317" s="379"/>
    </row>
    <row r="318" spans="1:26" ht="14.25" customHeight="1" x14ac:dyDescent="0.25">
      <c r="A318" s="379"/>
      <c r="B318" s="379"/>
      <c r="C318" s="379"/>
      <c r="D318" s="379"/>
      <c r="E318" s="379"/>
      <c r="F318" s="379"/>
      <c r="G318" s="379"/>
      <c r="H318" s="379"/>
      <c r="I318" s="379"/>
      <c r="J318" s="379"/>
      <c r="K318" s="379"/>
      <c r="L318" s="379"/>
      <c r="M318" s="379"/>
      <c r="N318" s="379"/>
      <c r="O318" s="379"/>
      <c r="P318" s="379"/>
      <c r="Q318" s="379"/>
      <c r="R318" s="379"/>
      <c r="S318" s="379"/>
      <c r="T318" s="379"/>
      <c r="U318" s="379"/>
      <c r="V318" s="379"/>
      <c r="W318" s="379"/>
      <c r="X318" s="379"/>
      <c r="Y318" s="379"/>
      <c r="Z318" s="379"/>
    </row>
    <row r="319" spans="1:26" ht="14.25" customHeight="1" x14ac:dyDescent="0.25">
      <c r="A319" s="379"/>
      <c r="B319" s="379"/>
      <c r="C319" s="379"/>
      <c r="D319" s="379"/>
      <c r="E319" s="379"/>
      <c r="F319" s="379"/>
      <c r="G319" s="379"/>
      <c r="H319" s="379"/>
      <c r="I319" s="379"/>
      <c r="J319" s="379"/>
      <c r="K319" s="379"/>
      <c r="L319" s="379"/>
      <c r="M319" s="379"/>
      <c r="N319" s="379"/>
      <c r="O319" s="379"/>
      <c r="P319" s="379"/>
      <c r="Q319" s="379"/>
      <c r="R319" s="379"/>
      <c r="S319" s="379"/>
      <c r="T319" s="379"/>
      <c r="U319" s="379"/>
      <c r="V319" s="379"/>
      <c r="W319" s="379"/>
      <c r="X319" s="379"/>
      <c r="Y319" s="379"/>
      <c r="Z319" s="379"/>
    </row>
    <row r="320" spans="1:26" ht="14.25" customHeight="1" x14ac:dyDescent="0.25">
      <c r="A320" s="379"/>
      <c r="B320" s="379"/>
      <c r="C320" s="379"/>
      <c r="D320" s="379"/>
      <c r="E320" s="379"/>
      <c r="F320" s="379"/>
      <c r="G320" s="379"/>
      <c r="H320" s="379"/>
      <c r="I320" s="379"/>
      <c r="J320" s="379"/>
      <c r="K320" s="379"/>
      <c r="L320" s="379"/>
      <c r="M320" s="379"/>
      <c r="N320" s="379"/>
      <c r="O320" s="379"/>
      <c r="P320" s="379"/>
      <c r="Q320" s="379"/>
      <c r="R320" s="379"/>
      <c r="S320" s="379"/>
      <c r="T320" s="379"/>
      <c r="U320" s="379"/>
      <c r="V320" s="379"/>
      <c r="W320" s="379"/>
      <c r="X320" s="379"/>
      <c r="Y320" s="379"/>
      <c r="Z320" s="379"/>
    </row>
    <row r="321" spans="1:26" ht="14.25" customHeight="1" x14ac:dyDescent="0.25">
      <c r="A321" s="379"/>
      <c r="B321" s="379"/>
      <c r="C321" s="379"/>
      <c r="D321" s="379"/>
      <c r="E321" s="379"/>
      <c r="F321" s="379"/>
      <c r="G321" s="379"/>
      <c r="H321" s="379"/>
      <c r="I321" s="379"/>
      <c r="J321" s="379"/>
      <c r="K321" s="379"/>
      <c r="L321" s="379"/>
      <c r="M321" s="379"/>
      <c r="N321" s="379"/>
      <c r="O321" s="379"/>
      <c r="P321" s="379"/>
      <c r="Q321" s="379"/>
      <c r="R321" s="379"/>
      <c r="S321" s="379"/>
      <c r="T321" s="379"/>
      <c r="U321" s="379"/>
      <c r="V321" s="379"/>
      <c r="W321" s="379"/>
      <c r="X321" s="379"/>
      <c r="Y321" s="379"/>
      <c r="Z321" s="379"/>
    </row>
    <row r="322" spans="1:26" ht="14.25" customHeight="1" x14ac:dyDescent="0.25">
      <c r="A322" s="379"/>
      <c r="B322" s="379"/>
      <c r="C322" s="379"/>
      <c r="D322" s="379"/>
      <c r="E322" s="379"/>
      <c r="F322" s="379"/>
      <c r="G322" s="379"/>
      <c r="H322" s="379"/>
      <c r="I322" s="379"/>
      <c r="J322" s="379"/>
      <c r="K322" s="379"/>
      <c r="L322" s="379"/>
      <c r="M322" s="379"/>
      <c r="N322" s="379"/>
      <c r="O322" s="379"/>
      <c r="P322" s="379"/>
      <c r="Q322" s="379"/>
      <c r="R322" s="379"/>
      <c r="S322" s="379"/>
      <c r="T322" s="379"/>
      <c r="U322" s="379"/>
      <c r="V322" s="379"/>
      <c r="W322" s="379"/>
      <c r="X322" s="379"/>
      <c r="Y322" s="379"/>
      <c r="Z322" s="379"/>
    </row>
    <row r="323" spans="1:26" ht="14.25" customHeight="1" x14ac:dyDescent="0.25">
      <c r="A323" s="379"/>
      <c r="B323" s="379"/>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c r="Z323" s="379"/>
    </row>
    <row r="324" spans="1:26" ht="14.25" customHeight="1" x14ac:dyDescent="0.25">
      <c r="A324" s="379"/>
      <c r="B324" s="379"/>
      <c r="C324" s="379"/>
      <c r="D324" s="379"/>
      <c r="E324" s="379"/>
      <c r="F324" s="379"/>
      <c r="G324" s="379"/>
      <c r="H324" s="379"/>
      <c r="I324" s="379"/>
      <c r="J324" s="379"/>
      <c r="K324" s="379"/>
      <c r="L324" s="379"/>
      <c r="M324" s="379"/>
      <c r="N324" s="379"/>
      <c r="O324" s="379"/>
      <c r="P324" s="379"/>
      <c r="Q324" s="379"/>
      <c r="R324" s="379"/>
      <c r="S324" s="379"/>
      <c r="T324" s="379"/>
      <c r="U324" s="379"/>
      <c r="V324" s="379"/>
      <c r="W324" s="379"/>
      <c r="X324" s="379"/>
      <c r="Y324" s="379"/>
      <c r="Z324" s="379"/>
    </row>
    <row r="325" spans="1:26" ht="14.25" customHeight="1" x14ac:dyDescent="0.25">
      <c r="A325" s="379"/>
      <c r="B325" s="379"/>
      <c r="C325" s="379"/>
      <c r="D325" s="379"/>
      <c r="E325" s="379"/>
      <c r="F325" s="379"/>
      <c r="G325" s="379"/>
      <c r="H325" s="379"/>
      <c r="I325" s="379"/>
      <c r="J325" s="379"/>
      <c r="K325" s="379"/>
      <c r="L325" s="379"/>
      <c r="M325" s="379"/>
      <c r="N325" s="379"/>
      <c r="O325" s="379"/>
      <c r="P325" s="379"/>
      <c r="Q325" s="379"/>
      <c r="R325" s="379"/>
      <c r="S325" s="379"/>
      <c r="T325" s="379"/>
      <c r="U325" s="379"/>
      <c r="V325" s="379"/>
      <c r="W325" s="379"/>
      <c r="X325" s="379"/>
      <c r="Y325" s="379"/>
      <c r="Z325" s="379"/>
    </row>
    <row r="326" spans="1:26" ht="14.25" customHeight="1" x14ac:dyDescent="0.25">
      <c r="A326" s="379"/>
      <c r="B326" s="379"/>
      <c r="C326" s="379"/>
      <c r="D326" s="379"/>
      <c r="E326" s="379"/>
      <c r="F326" s="379"/>
      <c r="G326" s="379"/>
      <c r="H326" s="379"/>
      <c r="I326" s="379"/>
      <c r="J326" s="379"/>
      <c r="K326" s="379"/>
      <c r="L326" s="379"/>
      <c r="M326" s="379"/>
      <c r="N326" s="379"/>
      <c r="O326" s="379"/>
      <c r="P326" s="379"/>
      <c r="Q326" s="379"/>
      <c r="R326" s="379"/>
      <c r="S326" s="379"/>
      <c r="T326" s="379"/>
      <c r="U326" s="379"/>
      <c r="V326" s="379"/>
      <c r="W326" s="379"/>
      <c r="X326" s="379"/>
      <c r="Y326" s="379"/>
      <c r="Z326" s="379"/>
    </row>
    <row r="327" spans="1:26" ht="14.25" customHeight="1" x14ac:dyDescent="0.25">
      <c r="A327" s="379"/>
      <c r="B327" s="379"/>
      <c r="C327" s="379"/>
      <c r="D327" s="379"/>
      <c r="E327" s="379"/>
      <c r="F327" s="379"/>
      <c r="G327" s="379"/>
      <c r="H327" s="379"/>
      <c r="I327" s="379"/>
      <c r="J327" s="379"/>
      <c r="K327" s="379"/>
      <c r="L327" s="379"/>
      <c r="M327" s="379"/>
      <c r="N327" s="379"/>
      <c r="O327" s="379"/>
      <c r="P327" s="379"/>
      <c r="Q327" s="379"/>
      <c r="R327" s="379"/>
      <c r="S327" s="379"/>
      <c r="T327" s="379"/>
      <c r="U327" s="379"/>
      <c r="V327" s="379"/>
      <c r="W327" s="379"/>
      <c r="X327" s="379"/>
      <c r="Y327" s="379"/>
      <c r="Z327" s="379"/>
    </row>
    <row r="328" spans="1:26" ht="14.25" customHeight="1" x14ac:dyDescent="0.25">
      <c r="A328" s="379"/>
      <c r="B328" s="379"/>
      <c r="C328" s="379"/>
      <c r="D328" s="379"/>
      <c r="E328" s="379"/>
      <c r="F328" s="379"/>
      <c r="G328" s="379"/>
      <c r="H328" s="379"/>
      <c r="I328" s="379"/>
      <c r="J328" s="379"/>
      <c r="K328" s="379"/>
      <c r="L328" s="379"/>
      <c r="M328" s="379"/>
      <c r="N328" s="379"/>
      <c r="O328" s="379"/>
      <c r="P328" s="379"/>
      <c r="Q328" s="379"/>
      <c r="R328" s="379"/>
      <c r="S328" s="379"/>
      <c r="T328" s="379"/>
      <c r="U328" s="379"/>
      <c r="V328" s="379"/>
      <c r="W328" s="379"/>
      <c r="X328" s="379"/>
      <c r="Y328" s="379"/>
      <c r="Z328" s="379"/>
    </row>
    <row r="329" spans="1:26" ht="14.25" customHeight="1" x14ac:dyDescent="0.25">
      <c r="A329" s="379"/>
      <c r="B329" s="379"/>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c r="Z329" s="379"/>
    </row>
    <row r="330" spans="1:26" ht="14.25" customHeight="1" x14ac:dyDescent="0.25">
      <c r="A330" s="379"/>
      <c r="B330" s="379"/>
      <c r="C330" s="379"/>
      <c r="D330" s="379"/>
      <c r="E330" s="379"/>
      <c r="F330" s="379"/>
      <c r="G330" s="379"/>
      <c r="H330" s="379"/>
      <c r="I330" s="379"/>
      <c r="J330" s="379"/>
      <c r="K330" s="379"/>
      <c r="L330" s="379"/>
      <c r="M330" s="379"/>
      <c r="N330" s="379"/>
      <c r="O330" s="379"/>
      <c r="P330" s="379"/>
      <c r="Q330" s="379"/>
      <c r="R330" s="379"/>
      <c r="S330" s="379"/>
      <c r="T330" s="379"/>
      <c r="U330" s="379"/>
      <c r="V330" s="379"/>
      <c r="W330" s="379"/>
      <c r="X330" s="379"/>
      <c r="Y330" s="379"/>
      <c r="Z330" s="379"/>
    </row>
    <row r="331" spans="1:26" ht="14.25" customHeight="1" x14ac:dyDescent="0.25">
      <c r="A331" s="379"/>
      <c r="B331" s="379"/>
      <c r="C331" s="379"/>
      <c r="D331" s="379"/>
      <c r="E331" s="379"/>
      <c r="F331" s="379"/>
      <c r="G331" s="379"/>
      <c r="H331" s="379"/>
      <c r="I331" s="379"/>
      <c r="J331" s="379"/>
      <c r="K331" s="379"/>
      <c r="L331" s="379"/>
      <c r="M331" s="379"/>
      <c r="N331" s="379"/>
      <c r="O331" s="379"/>
      <c r="P331" s="379"/>
      <c r="Q331" s="379"/>
      <c r="R331" s="379"/>
      <c r="S331" s="379"/>
      <c r="T331" s="379"/>
      <c r="U331" s="379"/>
      <c r="V331" s="379"/>
      <c r="W331" s="379"/>
      <c r="X331" s="379"/>
      <c r="Y331" s="379"/>
      <c r="Z331" s="379"/>
    </row>
    <row r="332" spans="1:26" ht="14.25" customHeight="1" x14ac:dyDescent="0.25">
      <c r="A332" s="379"/>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row>
    <row r="333" spans="1:26" ht="14.25" customHeight="1" x14ac:dyDescent="0.25">
      <c r="A333" s="379"/>
      <c r="B333" s="379"/>
      <c r="C333" s="379"/>
      <c r="D333" s="379"/>
      <c r="E333" s="379"/>
      <c r="F333" s="379"/>
      <c r="G333" s="379"/>
      <c r="H333" s="379"/>
      <c r="I333" s="379"/>
      <c r="J333" s="379"/>
      <c r="K333" s="379"/>
      <c r="L333" s="379"/>
      <c r="M333" s="379"/>
      <c r="N333" s="379"/>
      <c r="O333" s="379"/>
      <c r="P333" s="379"/>
      <c r="Q333" s="379"/>
      <c r="R333" s="379"/>
      <c r="S333" s="379"/>
      <c r="T333" s="379"/>
      <c r="U333" s="379"/>
      <c r="V333" s="379"/>
      <c r="W333" s="379"/>
      <c r="X333" s="379"/>
      <c r="Y333" s="379"/>
      <c r="Z333" s="379"/>
    </row>
    <row r="334" spans="1:26" ht="14.25" customHeight="1" x14ac:dyDescent="0.25">
      <c r="A334" s="379"/>
      <c r="B334" s="379"/>
      <c r="C334" s="379"/>
      <c r="D334" s="379"/>
      <c r="E334" s="379"/>
      <c r="F334" s="379"/>
      <c r="G334" s="379"/>
      <c r="H334" s="379"/>
      <c r="I334" s="379"/>
      <c r="J334" s="379"/>
      <c r="K334" s="379"/>
      <c r="L334" s="379"/>
      <c r="M334" s="379"/>
      <c r="N334" s="379"/>
      <c r="O334" s="379"/>
      <c r="P334" s="379"/>
      <c r="Q334" s="379"/>
      <c r="R334" s="379"/>
      <c r="S334" s="379"/>
      <c r="T334" s="379"/>
      <c r="U334" s="379"/>
      <c r="V334" s="379"/>
      <c r="W334" s="379"/>
      <c r="X334" s="379"/>
      <c r="Y334" s="379"/>
      <c r="Z334" s="379"/>
    </row>
    <row r="335" spans="1:26" ht="14.25" customHeight="1" x14ac:dyDescent="0.25">
      <c r="A335" s="379"/>
      <c r="B335" s="379"/>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c r="Z335" s="379"/>
    </row>
    <row r="336" spans="1:26" ht="14.25" customHeight="1" x14ac:dyDescent="0.25">
      <c r="A336" s="379"/>
      <c r="B336" s="379"/>
      <c r="C336" s="379"/>
      <c r="D336" s="379"/>
      <c r="E336" s="379"/>
      <c r="F336" s="379"/>
      <c r="G336" s="379"/>
      <c r="H336" s="379"/>
      <c r="I336" s="379"/>
      <c r="J336" s="379"/>
      <c r="K336" s="379"/>
      <c r="L336" s="379"/>
      <c r="M336" s="379"/>
      <c r="N336" s="379"/>
      <c r="O336" s="379"/>
      <c r="P336" s="379"/>
      <c r="Q336" s="379"/>
      <c r="R336" s="379"/>
      <c r="S336" s="379"/>
      <c r="T336" s="379"/>
      <c r="U336" s="379"/>
      <c r="V336" s="379"/>
      <c r="W336" s="379"/>
      <c r="X336" s="379"/>
      <c r="Y336" s="379"/>
      <c r="Z336" s="379"/>
    </row>
    <row r="337" spans="1:26" ht="14.25" customHeight="1" x14ac:dyDescent="0.25">
      <c r="A337" s="379"/>
      <c r="B337" s="379"/>
      <c r="C337" s="379"/>
      <c r="D337" s="379"/>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row>
    <row r="338" spans="1:26" ht="14.25" customHeight="1" x14ac:dyDescent="0.25">
      <c r="A338" s="379"/>
      <c r="B338" s="379"/>
      <c r="C338" s="379"/>
      <c r="D338" s="379"/>
      <c r="E338" s="379"/>
      <c r="F338" s="379"/>
      <c r="G338" s="379"/>
      <c r="H338" s="379"/>
      <c r="I338" s="379"/>
      <c r="J338" s="379"/>
      <c r="K338" s="379"/>
      <c r="L338" s="379"/>
      <c r="M338" s="379"/>
      <c r="N338" s="379"/>
      <c r="O338" s="379"/>
      <c r="P338" s="379"/>
      <c r="Q338" s="379"/>
      <c r="R338" s="379"/>
      <c r="S338" s="379"/>
      <c r="T338" s="379"/>
      <c r="U338" s="379"/>
      <c r="V338" s="379"/>
      <c r="W338" s="379"/>
      <c r="X338" s="379"/>
      <c r="Y338" s="379"/>
      <c r="Z338" s="379"/>
    </row>
    <row r="339" spans="1:26" ht="14.25" customHeight="1" x14ac:dyDescent="0.25">
      <c r="A339" s="379"/>
      <c r="B339" s="379"/>
      <c r="C339" s="379"/>
      <c r="D339" s="379"/>
      <c r="E339" s="379"/>
      <c r="F339" s="379"/>
      <c r="G339" s="379"/>
      <c r="H339" s="379"/>
      <c r="I339" s="379"/>
      <c r="J339" s="379"/>
      <c r="K339" s="379"/>
      <c r="L339" s="379"/>
      <c r="M339" s="379"/>
      <c r="N339" s="379"/>
      <c r="O339" s="379"/>
      <c r="P339" s="379"/>
      <c r="Q339" s="379"/>
      <c r="R339" s="379"/>
      <c r="S339" s="379"/>
      <c r="T339" s="379"/>
      <c r="U339" s="379"/>
      <c r="V339" s="379"/>
      <c r="W339" s="379"/>
      <c r="X339" s="379"/>
      <c r="Y339" s="379"/>
      <c r="Z339" s="379"/>
    </row>
    <row r="340" spans="1:26" ht="14.25" customHeight="1" x14ac:dyDescent="0.25">
      <c r="A340" s="379"/>
      <c r="B340" s="379"/>
      <c r="C340" s="379"/>
      <c r="D340" s="379"/>
      <c r="E340" s="379"/>
      <c r="F340" s="379"/>
      <c r="G340" s="379"/>
      <c r="H340" s="379"/>
      <c r="I340" s="379"/>
      <c r="J340" s="379"/>
      <c r="K340" s="379"/>
      <c r="L340" s="379"/>
      <c r="M340" s="379"/>
      <c r="N340" s="379"/>
      <c r="O340" s="379"/>
      <c r="P340" s="379"/>
      <c r="Q340" s="379"/>
      <c r="R340" s="379"/>
      <c r="S340" s="379"/>
      <c r="T340" s="379"/>
      <c r="U340" s="379"/>
      <c r="V340" s="379"/>
      <c r="W340" s="379"/>
      <c r="X340" s="379"/>
      <c r="Y340" s="379"/>
      <c r="Z340" s="379"/>
    </row>
    <row r="341" spans="1:26" ht="14.25" customHeight="1" x14ac:dyDescent="0.25">
      <c r="A341" s="379"/>
      <c r="B341" s="379"/>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c r="Z341" s="379"/>
    </row>
    <row r="342" spans="1:26" ht="14.25" customHeight="1" x14ac:dyDescent="0.25">
      <c r="A342" s="379"/>
      <c r="B342" s="379"/>
      <c r="C342" s="379"/>
      <c r="D342" s="379"/>
      <c r="E342" s="379"/>
      <c r="F342" s="379"/>
      <c r="G342" s="379"/>
      <c r="H342" s="379"/>
      <c r="I342" s="379"/>
      <c r="J342" s="379"/>
      <c r="K342" s="379"/>
      <c r="L342" s="379"/>
      <c r="M342" s="379"/>
      <c r="N342" s="379"/>
      <c r="O342" s="379"/>
      <c r="P342" s="379"/>
      <c r="Q342" s="379"/>
      <c r="R342" s="379"/>
      <c r="S342" s="379"/>
      <c r="T342" s="379"/>
      <c r="U342" s="379"/>
      <c r="V342" s="379"/>
      <c r="W342" s="379"/>
      <c r="X342" s="379"/>
      <c r="Y342" s="379"/>
      <c r="Z342" s="379"/>
    </row>
    <row r="343" spans="1:26" ht="14.25" customHeight="1" x14ac:dyDescent="0.25">
      <c r="A343" s="379"/>
      <c r="B343" s="379"/>
      <c r="C343" s="379"/>
      <c r="D343" s="379"/>
      <c r="E343" s="379"/>
      <c r="F343" s="379"/>
      <c r="G343" s="379"/>
      <c r="H343" s="379"/>
      <c r="I343" s="379"/>
      <c r="J343" s="379"/>
      <c r="K343" s="379"/>
      <c r="L343" s="379"/>
      <c r="M343" s="379"/>
      <c r="N343" s="379"/>
      <c r="O343" s="379"/>
      <c r="P343" s="379"/>
      <c r="Q343" s="379"/>
      <c r="R343" s="379"/>
      <c r="S343" s="379"/>
      <c r="T343" s="379"/>
      <c r="U343" s="379"/>
      <c r="V343" s="379"/>
      <c r="W343" s="379"/>
      <c r="X343" s="379"/>
      <c r="Y343" s="379"/>
      <c r="Z343" s="379"/>
    </row>
    <row r="344" spans="1:26" ht="14.25" customHeight="1" x14ac:dyDescent="0.25">
      <c r="A344" s="379"/>
      <c r="B344" s="379"/>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c r="Z344" s="379"/>
    </row>
    <row r="345" spans="1:26" ht="14.25" customHeight="1" x14ac:dyDescent="0.25">
      <c r="A345" s="379"/>
      <c r="B345" s="379"/>
      <c r="C345" s="379"/>
      <c r="D345" s="379"/>
      <c r="E345" s="379"/>
      <c r="F345" s="379"/>
      <c r="G345" s="379"/>
      <c r="H345" s="379"/>
      <c r="I345" s="379"/>
      <c r="J345" s="379"/>
      <c r="K345" s="379"/>
      <c r="L345" s="379"/>
      <c r="M345" s="379"/>
      <c r="N345" s="379"/>
      <c r="O345" s="379"/>
      <c r="P345" s="379"/>
      <c r="Q345" s="379"/>
      <c r="R345" s="379"/>
      <c r="S345" s="379"/>
      <c r="T345" s="379"/>
      <c r="U345" s="379"/>
      <c r="V345" s="379"/>
      <c r="W345" s="379"/>
      <c r="X345" s="379"/>
      <c r="Y345" s="379"/>
      <c r="Z345" s="379"/>
    </row>
    <row r="346" spans="1:26" ht="14.25" customHeight="1" x14ac:dyDescent="0.25">
      <c r="A346" s="379"/>
      <c r="B346" s="379"/>
      <c r="C346" s="379"/>
      <c r="D346" s="379"/>
      <c r="E346" s="379"/>
      <c r="F346" s="379"/>
      <c r="G346" s="379"/>
      <c r="H346" s="379"/>
      <c r="I346" s="379"/>
      <c r="J346" s="379"/>
      <c r="K346" s="379"/>
      <c r="L346" s="379"/>
      <c r="M346" s="379"/>
      <c r="N346" s="379"/>
      <c r="O346" s="379"/>
      <c r="P346" s="379"/>
      <c r="Q346" s="379"/>
      <c r="R346" s="379"/>
      <c r="S346" s="379"/>
      <c r="T346" s="379"/>
      <c r="U346" s="379"/>
      <c r="V346" s="379"/>
      <c r="W346" s="379"/>
      <c r="X346" s="379"/>
      <c r="Y346" s="379"/>
      <c r="Z346" s="379"/>
    </row>
    <row r="347" spans="1:26" ht="14.25" customHeight="1" x14ac:dyDescent="0.25">
      <c r="A347" s="379"/>
      <c r="B347" s="379"/>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c r="Z347" s="379"/>
    </row>
    <row r="348" spans="1:26" ht="14.25" customHeight="1" x14ac:dyDescent="0.25">
      <c r="A348" s="379"/>
      <c r="B348" s="379"/>
      <c r="C348" s="379"/>
      <c r="D348" s="379"/>
      <c r="E348" s="379"/>
      <c r="F348" s="379"/>
      <c r="G348" s="379"/>
      <c r="H348" s="379"/>
      <c r="I348" s="379"/>
      <c r="J348" s="379"/>
      <c r="K348" s="379"/>
      <c r="L348" s="379"/>
      <c r="M348" s="379"/>
      <c r="N348" s="379"/>
      <c r="O348" s="379"/>
      <c r="P348" s="379"/>
      <c r="Q348" s="379"/>
      <c r="R348" s="379"/>
      <c r="S348" s="379"/>
      <c r="T348" s="379"/>
      <c r="U348" s="379"/>
      <c r="V348" s="379"/>
      <c r="W348" s="379"/>
      <c r="X348" s="379"/>
      <c r="Y348" s="379"/>
      <c r="Z348" s="379"/>
    </row>
    <row r="349" spans="1:26" ht="14.25" customHeight="1" x14ac:dyDescent="0.25">
      <c r="A349" s="379"/>
      <c r="B349" s="379"/>
      <c r="C349" s="379"/>
      <c r="D349" s="379"/>
      <c r="E349" s="379"/>
      <c r="F349" s="379"/>
      <c r="G349" s="379"/>
      <c r="H349" s="379"/>
      <c r="I349" s="379"/>
      <c r="J349" s="379"/>
      <c r="K349" s="379"/>
      <c r="L349" s="379"/>
      <c r="M349" s="379"/>
      <c r="N349" s="379"/>
      <c r="O349" s="379"/>
      <c r="P349" s="379"/>
      <c r="Q349" s="379"/>
      <c r="R349" s="379"/>
      <c r="S349" s="379"/>
      <c r="T349" s="379"/>
      <c r="U349" s="379"/>
      <c r="V349" s="379"/>
      <c r="W349" s="379"/>
      <c r="X349" s="379"/>
      <c r="Y349" s="379"/>
      <c r="Z349" s="379"/>
    </row>
    <row r="350" spans="1:26" ht="14.25" customHeight="1" x14ac:dyDescent="0.25">
      <c r="A350" s="379"/>
      <c r="B350" s="379"/>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c r="Z350" s="379"/>
    </row>
    <row r="351" spans="1:26" ht="14.25" customHeight="1" x14ac:dyDescent="0.25">
      <c r="A351" s="379"/>
      <c r="B351" s="379"/>
      <c r="C351" s="379"/>
      <c r="D351" s="379"/>
      <c r="E351" s="379"/>
      <c r="F351" s="379"/>
      <c r="G351" s="379"/>
      <c r="H351" s="379"/>
      <c r="I351" s="379"/>
      <c r="J351" s="379"/>
      <c r="K351" s="379"/>
      <c r="L351" s="379"/>
      <c r="M351" s="379"/>
      <c r="N351" s="379"/>
      <c r="O351" s="379"/>
      <c r="P351" s="379"/>
      <c r="Q351" s="379"/>
      <c r="R351" s="379"/>
      <c r="S351" s="379"/>
      <c r="T351" s="379"/>
      <c r="U351" s="379"/>
      <c r="V351" s="379"/>
      <c r="W351" s="379"/>
      <c r="X351" s="379"/>
      <c r="Y351" s="379"/>
      <c r="Z351" s="379"/>
    </row>
    <row r="352" spans="1:26" ht="14.25" customHeight="1" x14ac:dyDescent="0.25">
      <c r="A352" s="379"/>
      <c r="B352" s="379"/>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row>
    <row r="353" spans="1:26" ht="14.25" customHeight="1" x14ac:dyDescent="0.25">
      <c r="A353" s="379"/>
      <c r="B353" s="379"/>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c r="Z353" s="379"/>
    </row>
    <row r="354" spans="1:26" ht="14.25" customHeight="1" x14ac:dyDescent="0.25">
      <c r="A354" s="379"/>
      <c r="B354" s="379"/>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row>
    <row r="355" spans="1:26" ht="14.25" customHeight="1" x14ac:dyDescent="0.25">
      <c r="A355" s="379"/>
      <c r="B355" s="379"/>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row>
    <row r="356" spans="1:26" ht="14.25" customHeight="1" x14ac:dyDescent="0.25">
      <c r="A356" s="379"/>
      <c r="B356" s="379"/>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c r="Z356" s="379"/>
    </row>
    <row r="357" spans="1:26" ht="14.25" customHeight="1" x14ac:dyDescent="0.25">
      <c r="A357" s="379"/>
      <c r="B357" s="379"/>
      <c r="C357" s="379"/>
      <c r="D357" s="379"/>
      <c r="E357" s="379"/>
      <c r="F357" s="379"/>
      <c r="G357" s="379"/>
      <c r="H357" s="379"/>
      <c r="I357" s="379"/>
      <c r="J357" s="379"/>
      <c r="K357" s="379"/>
      <c r="L357" s="379"/>
      <c r="M357" s="379"/>
      <c r="N357" s="379"/>
      <c r="O357" s="379"/>
      <c r="P357" s="379"/>
      <c r="Q357" s="379"/>
      <c r="R357" s="379"/>
      <c r="S357" s="379"/>
      <c r="T357" s="379"/>
      <c r="U357" s="379"/>
      <c r="V357" s="379"/>
      <c r="W357" s="379"/>
      <c r="X357" s="379"/>
      <c r="Y357" s="379"/>
      <c r="Z357" s="379"/>
    </row>
    <row r="358" spans="1:26" ht="14.25" customHeight="1" x14ac:dyDescent="0.25">
      <c r="A358" s="379"/>
      <c r="B358" s="379"/>
      <c r="C358" s="379"/>
      <c r="D358" s="379"/>
      <c r="E358" s="379"/>
      <c r="F358" s="379"/>
      <c r="G358" s="379"/>
      <c r="H358" s="379"/>
      <c r="I358" s="379"/>
      <c r="J358" s="379"/>
      <c r="K358" s="379"/>
      <c r="L358" s="379"/>
      <c r="M358" s="379"/>
      <c r="N358" s="379"/>
      <c r="O358" s="379"/>
      <c r="P358" s="379"/>
      <c r="Q358" s="379"/>
      <c r="R358" s="379"/>
      <c r="S358" s="379"/>
      <c r="T358" s="379"/>
      <c r="U358" s="379"/>
      <c r="V358" s="379"/>
      <c r="W358" s="379"/>
      <c r="X358" s="379"/>
      <c r="Y358" s="379"/>
      <c r="Z358" s="379"/>
    </row>
    <row r="359" spans="1:26" ht="14.25" customHeight="1" x14ac:dyDescent="0.25">
      <c r="A359" s="379"/>
      <c r="B359" s="379"/>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row>
    <row r="360" spans="1:26" ht="14.25" customHeight="1" x14ac:dyDescent="0.25">
      <c r="A360" s="379"/>
      <c r="B360" s="379"/>
      <c r="C360" s="379"/>
      <c r="D360" s="379"/>
      <c r="E360" s="379"/>
      <c r="F360" s="379"/>
      <c r="G360" s="379"/>
      <c r="H360" s="379"/>
      <c r="I360" s="379"/>
      <c r="J360" s="379"/>
      <c r="K360" s="379"/>
      <c r="L360" s="379"/>
      <c r="M360" s="379"/>
      <c r="N360" s="379"/>
      <c r="O360" s="379"/>
      <c r="P360" s="379"/>
      <c r="Q360" s="379"/>
      <c r="R360" s="379"/>
      <c r="S360" s="379"/>
      <c r="T360" s="379"/>
      <c r="U360" s="379"/>
      <c r="V360" s="379"/>
      <c r="W360" s="379"/>
      <c r="X360" s="379"/>
      <c r="Y360" s="379"/>
      <c r="Z360" s="379"/>
    </row>
    <row r="361" spans="1:26" ht="14.25" customHeight="1" x14ac:dyDescent="0.25">
      <c r="A361" s="379"/>
      <c r="B361" s="379"/>
      <c r="C361" s="379"/>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row>
    <row r="362" spans="1:26" ht="14.25" customHeight="1" x14ac:dyDescent="0.25">
      <c r="A362" s="379"/>
      <c r="B362" s="379"/>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c r="Z362" s="379"/>
    </row>
    <row r="363" spans="1:26" ht="14.25" customHeight="1" x14ac:dyDescent="0.25">
      <c r="A363" s="379"/>
      <c r="B363" s="379"/>
      <c r="C363" s="379"/>
      <c r="D363" s="379"/>
      <c r="E363" s="379"/>
      <c r="F363" s="379"/>
      <c r="G363" s="379"/>
      <c r="H363" s="379"/>
      <c r="I363" s="379"/>
      <c r="J363" s="379"/>
      <c r="K363" s="379"/>
      <c r="L363" s="379"/>
      <c r="M363" s="379"/>
      <c r="N363" s="379"/>
      <c r="O363" s="379"/>
      <c r="P363" s="379"/>
      <c r="Q363" s="379"/>
      <c r="R363" s="379"/>
      <c r="S363" s="379"/>
      <c r="T363" s="379"/>
      <c r="U363" s="379"/>
      <c r="V363" s="379"/>
      <c r="W363" s="379"/>
      <c r="X363" s="379"/>
      <c r="Y363" s="379"/>
      <c r="Z363" s="379"/>
    </row>
    <row r="364" spans="1:26" ht="14.25" customHeight="1" x14ac:dyDescent="0.25">
      <c r="A364" s="379"/>
      <c r="B364" s="379"/>
      <c r="C364" s="379"/>
      <c r="D364" s="379"/>
      <c r="E364" s="379"/>
      <c r="F364" s="379"/>
      <c r="G364" s="379"/>
      <c r="H364" s="379"/>
      <c r="I364" s="379"/>
      <c r="J364" s="379"/>
      <c r="K364" s="379"/>
      <c r="L364" s="379"/>
      <c r="M364" s="379"/>
      <c r="N364" s="379"/>
      <c r="O364" s="379"/>
      <c r="P364" s="379"/>
      <c r="Q364" s="379"/>
      <c r="R364" s="379"/>
      <c r="S364" s="379"/>
      <c r="T364" s="379"/>
      <c r="U364" s="379"/>
      <c r="V364" s="379"/>
      <c r="W364" s="379"/>
      <c r="X364" s="379"/>
      <c r="Y364" s="379"/>
      <c r="Z364" s="379"/>
    </row>
    <row r="365" spans="1:26" ht="14.25" customHeight="1" x14ac:dyDescent="0.25">
      <c r="A365" s="379"/>
      <c r="B365" s="379"/>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c r="Z365" s="379"/>
    </row>
    <row r="366" spans="1:26" ht="14.25" customHeight="1" x14ac:dyDescent="0.25">
      <c r="A366" s="379"/>
      <c r="B366" s="379"/>
      <c r="C366" s="379"/>
      <c r="D366" s="379"/>
      <c r="E366" s="379"/>
      <c r="F366" s="379"/>
      <c r="G366" s="379"/>
      <c r="H366" s="379"/>
      <c r="I366" s="379"/>
      <c r="J366" s="379"/>
      <c r="K366" s="379"/>
      <c r="L366" s="379"/>
      <c r="M366" s="379"/>
      <c r="N366" s="379"/>
      <c r="O366" s="379"/>
      <c r="P366" s="379"/>
      <c r="Q366" s="379"/>
      <c r="R366" s="379"/>
      <c r="S366" s="379"/>
      <c r="T366" s="379"/>
      <c r="U366" s="379"/>
      <c r="V366" s="379"/>
      <c r="W366" s="379"/>
      <c r="X366" s="379"/>
      <c r="Y366" s="379"/>
      <c r="Z366" s="379"/>
    </row>
    <row r="367" spans="1:26" ht="14.25" customHeight="1" x14ac:dyDescent="0.25">
      <c r="A367" s="379"/>
      <c r="B367" s="379"/>
      <c r="C367" s="379"/>
      <c r="D367" s="379"/>
      <c r="E367" s="379"/>
      <c r="F367" s="379"/>
      <c r="G367" s="379"/>
      <c r="H367" s="379"/>
      <c r="I367" s="379"/>
      <c r="J367" s="379"/>
      <c r="K367" s="379"/>
      <c r="L367" s="379"/>
      <c r="M367" s="379"/>
      <c r="N367" s="379"/>
      <c r="O367" s="379"/>
      <c r="P367" s="379"/>
      <c r="Q367" s="379"/>
      <c r="R367" s="379"/>
      <c r="S367" s="379"/>
      <c r="T367" s="379"/>
      <c r="U367" s="379"/>
      <c r="V367" s="379"/>
      <c r="W367" s="379"/>
      <c r="X367" s="379"/>
      <c r="Y367" s="379"/>
      <c r="Z367" s="379"/>
    </row>
    <row r="368" spans="1:26" ht="14.25" customHeight="1" x14ac:dyDescent="0.25">
      <c r="A368" s="379"/>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row>
    <row r="369" spans="1:26" ht="14.25" customHeight="1" x14ac:dyDescent="0.25">
      <c r="A369" s="379"/>
      <c r="B369" s="379"/>
      <c r="C369" s="379"/>
      <c r="D369" s="379"/>
      <c r="E369" s="379"/>
      <c r="F369" s="379"/>
      <c r="G369" s="379"/>
      <c r="H369" s="379"/>
      <c r="I369" s="379"/>
      <c r="J369" s="379"/>
      <c r="K369" s="379"/>
      <c r="L369" s="379"/>
      <c r="M369" s="379"/>
      <c r="N369" s="379"/>
      <c r="O369" s="379"/>
      <c r="P369" s="379"/>
      <c r="Q369" s="379"/>
      <c r="R369" s="379"/>
      <c r="S369" s="379"/>
      <c r="T369" s="379"/>
      <c r="U369" s="379"/>
      <c r="V369" s="379"/>
      <c r="W369" s="379"/>
      <c r="X369" s="379"/>
      <c r="Y369" s="379"/>
      <c r="Z369" s="379"/>
    </row>
    <row r="370" spans="1:26" ht="14.25" customHeight="1" x14ac:dyDescent="0.25">
      <c r="A370" s="379"/>
      <c r="B370" s="379"/>
      <c r="C370" s="379"/>
      <c r="D370" s="379"/>
      <c r="E370" s="379"/>
      <c r="F370" s="379"/>
      <c r="G370" s="379"/>
      <c r="H370" s="379"/>
      <c r="I370" s="379"/>
      <c r="J370" s="379"/>
      <c r="K370" s="379"/>
      <c r="L370" s="379"/>
      <c r="M370" s="379"/>
      <c r="N370" s="379"/>
      <c r="O370" s="379"/>
      <c r="P370" s="379"/>
      <c r="Q370" s="379"/>
      <c r="R370" s="379"/>
      <c r="S370" s="379"/>
      <c r="T370" s="379"/>
      <c r="U370" s="379"/>
      <c r="V370" s="379"/>
      <c r="W370" s="379"/>
      <c r="X370" s="379"/>
      <c r="Y370" s="379"/>
      <c r="Z370" s="379"/>
    </row>
    <row r="371" spans="1:26" ht="14.25" customHeight="1" x14ac:dyDescent="0.25">
      <c r="A371" s="379"/>
      <c r="B371" s="379"/>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c r="Z371" s="379"/>
    </row>
    <row r="372" spans="1:26" ht="14.25" customHeight="1" x14ac:dyDescent="0.25">
      <c r="A372" s="379"/>
      <c r="B372" s="379"/>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row>
    <row r="373" spans="1:26" ht="14.25" customHeight="1" x14ac:dyDescent="0.25">
      <c r="A373" s="379"/>
      <c r="B373" s="379"/>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row>
    <row r="374" spans="1:26" ht="14.25" customHeight="1" x14ac:dyDescent="0.25">
      <c r="A374" s="379"/>
      <c r="B374" s="379"/>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c r="Z374" s="379"/>
    </row>
    <row r="375" spans="1:26" ht="14.25" customHeight="1" x14ac:dyDescent="0.25">
      <c r="A375" s="379"/>
      <c r="B375" s="379"/>
      <c r="C375" s="379"/>
      <c r="D375" s="379"/>
      <c r="E375" s="379"/>
      <c r="F375" s="379"/>
      <c r="G375" s="379"/>
      <c r="H375" s="379"/>
      <c r="I375" s="379"/>
      <c r="J375" s="379"/>
      <c r="K375" s="379"/>
      <c r="L375" s="379"/>
      <c r="M375" s="379"/>
      <c r="N375" s="379"/>
      <c r="O375" s="379"/>
      <c r="P375" s="379"/>
      <c r="Q375" s="379"/>
      <c r="R375" s="379"/>
      <c r="S375" s="379"/>
      <c r="T375" s="379"/>
      <c r="U375" s="379"/>
      <c r="V375" s="379"/>
      <c r="W375" s="379"/>
      <c r="X375" s="379"/>
      <c r="Y375" s="379"/>
      <c r="Z375" s="379"/>
    </row>
    <row r="376" spans="1:26" ht="14.25" customHeight="1" x14ac:dyDescent="0.25">
      <c r="A376" s="379"/>
      <c r="B376" s="379"/>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row>
    <row r="377" spans="1:26" ht="14.25" customHeight="1" x14ac:dyDescent="0.25">
      <c r="A377" s="379"/>
      <c r="B377" s="379"/>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c r="Z377" s="379"/>
    </row>
    <row r="378" spans="1:26" ht="14.25" customHeight="1" x14ac:dyDescent="0.25">
      <c r="A378" s="379"/>
      <c r="B378" s="379"/>
      <c r="C378" s="379"/>
      <c r="D378" s="379"/>
      <c r="E378" s="379"/>
      <c r="F378" s="379"/>
      <c r="G378" s="379"/>
      <c r="H378" s="379"/>
      <c r="I378" s="379"/>
      <c r="J378" s="379"/>
      <c r="K378" s="379"/>
      <c r="L378" s="379"/>
      <c r="M378" s="379"/>
      <c r="N378" s="379"/>
      <c r="O378" s="379"/>
      <c r="P378" s="379"/>
      <c r="Q378" s="379"/>
      <c r="R378" s="379"/>
      <c r="S378" s="379"/>
      <c r="T378" s="379"/>
      <c r="U378" s="379"/>
      <c r="V378" s="379"/>
      <c r="W378" s="379"/>
      <c r="X378" s="379"/>
      <c r="Y378" s="379"/>
      <c r="Z378" s="379"/>
    </row>
    <row r="379" spans="1:26" ht="14.25" customHeight="1" x14ac:dyDescent="0.25">
      <c r="A379" s="379"/>
      <c r="B379" s="379"/>
      <c r="C379" s="379"/>
      <c r="D379" s="379"/>
      <c r="E379" s="379"/>
      <c r="F379" s="379"/>
      <c r="G379" s="379"/>
      <c r="H379" s="379"/>
      <c r="I379" s="379"/>
      <c r="J379" s="379"/>
      <c r="K379" s="379"/>
      <c r="L379" s="379"/>
      <c r="M379" s="379"/>
      <c r="N379" s="379"/>
      <c r="O379" s="379"/>
      <c r="P379" s="379"/>
      <c r="Q379" s="379"/>
      <c r="R379" s="379"/>
      <c r="S379" s="379"/>
      <c r="T379" s="379"/>
      <c r="U379" s="379"/>
      <c r="V379" s="379"/>
      <c r="W379" s="379"/>
      <c r="X379" s="379"/>
      <c r="Y379" s="379"/>
      <c r="Z379" s="379"/>
    </row>
    <row r="380" spans="1:26" ht="14.25" customHeight="1" x14ac:dyDescent="0.25">
      <c r="A380" s="379"/>
      <c r="B380" s="379"/>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c r="Z380" s="379"/>
    </row>
    <row r="381" spans="1:26" ht="14.25" customHeight="1" x14ac:dyDescent="0.25">
      <c r="A381" s="379"/>
      <c r="B381" s="379"/>
      <c r="C381" s="379"/>
      <c r="D381" s="379"/>
      <c r="E381" s="379"/>
      <c r="F381" s="379"/>
      <c r="G381" s="379"/>
      <c r="H381" s="379"/>
      <c r="I381" s="379"/>
      <c r="J381" s="379"/>
      <c r="K381" s="379"/>
      <c r="L381" s="379"/>
      <c r="M381" s="379"/>
      <c r="N381" s="379"/>
      <c r="O381" s="379"/>
      <c r="P381" s="379"/>
      <c r="Q381" s="379"/>
      <c r="R381" s="379"/>
      <c r="S381" s="379"/>
      <c r="T381" s="379"/>
      <c r="U381" s="379"/>
      <c r="V381" s="379"/>
      <c r="W381" s="379"/>
      <c r="X381" s="379"/>
      <c r="Y381" s="379"/>
      <c r="Z381" s="379"/>
    </row>
    <row r="382" spans="1:26" ht="14.25" customHeight="1" x14ac:dyDescent="0.25">
      <c r="A382" s="379"/>
      <c r="B382" s="379"/>
      <c r="C382" s="379"/>
      <c r="D382" s="379"/>
      <c r="E382" s="379"/>
      <c r="F382" s="379"/>
      <c r="G382" s="379"/>
      <c r="H382" s="379"/>
      <c r="I382" s="379"/>
      <c r="J382" s="379"/>
      <c r="K382" s="379"/>
      <c r="L382" s="379"/>
      <c r="M382" s="379"/>
      <c r="N382" s="379"/>
      <c r="O382" s="379"/>
      <c r="P382" s="379"/>
      <c r="Q382" s="379"/>
      <c r="R382" s="379"/>
      <c r="S382" s="379"/>
      <c r="T382" s="379"/>
      <c r="U382" s="379"/>
      <c r="V382" s="379"/>
      <c r="W382" s="379"/>
      <c r="X382" s="379"/>
      <c r="Y382" s="379"/>
      <c r="Z382" s="379"/>
    </row>
    <row r="383" spans="1:26" ht="14.25" customHeight="1" x14ac:dyDescent="0.25">
      <c r="A383" s="379"/>
      <c r="B383" s="379"/>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c r="Z383" s="379"/>
    </row>
    <row r="384" spans="1:26" ht="14.25" customHeight="1" x14ac:dyDescent="0.25">
      <c r="A384" s="379"/>
      <c r="B384" s="379"/>
      <c r="C384" s="379"/>
      <c r="D384" s="379"/>
      <c r="E384" s="379"/>
      <c r="F384" s="379"/>
      <c r="G384" s="379"/>
      <c r="H384" s="379"/>
      <c r="I384" s="379"/>
      <c r="J384" s="379"/>
      <c r="K384" s="379"/>
      <c r="L384" s="379"/>
      <c r="M384" s="379"/>
      <c r="N384" s="379"/>
      <c r="O384" s="379"/>
      <c r="P384" s="379"/>
      <c r="Q384" s="379"/>
      <c r="R384" s="379"/>
      <c r="S384" s="379"/>
      <c r="T384" s="379"/>
      <c r="U384" s="379"/>
      <c r="V384" s="379"/>
      <c r="W384" s="379"/>
      <c r="X384" s="379"/>
      <c r="Y384" s="379"/>
      <c r="Z384" s="379"/>
    </row>
    <row r="385" spans="1:26" ht="14.25" customHeight="1" x14ac:dyDescent="0.25">
      <c r="A385" s="379"/>
      <c r="B385" s="379"/>
      <c r="C385" s="379"/>
      <c r="D385" s="379"/>
      <c r="E385" s="379"/>
      <c r="F385" s="379"/>
      <c r="G385" s="379"/>
      <c r="H385" s="379"/>
      <c r="I385" s="379"/>
      <c r="J385" s="379"/>
      <c r="K385" s="379"/>
      <c r="L385" s="379"/>
      <c r="M385" s="379"/>
      <c r="N385" s="379"/>
      <c r="O385" s="379"/>
      <c r="P385" s="379"/>
      <c r="Q385" s="379"/>
      <c r="R385" s="379"/>
      <c r="S385" s="379"/>
      <c r="T385" s="379"/>
      <c r="U385" s="379"/>
      <c r="V385" s="379"/>
      <c r="W385" s="379"/>
      <c r="X385" s="379"/>
      <c r="Y385" s="379"/>
      <c r="Z385" s="379"/>
    </row>
    <row r="386" spans="1:26" ht="14.25" customHeight="1" x14ac:dyDescent="0.25">
      <c r="A386" s="379"/>
      <c r="B386" s="379"/>
      <c r="C386" s="379"/>
      <c r="D386" s="379"/>
      <c r="E386" s="379"/>
      <c r="F386" s="379"/>
      <c r="G386" s="379"/>
      <c r="H386" s="379"/>
      <c r="I386" s="379"/>
      <c r="J386" s="379"/>
      <c r="K386" s="379"/>
      <c r="L386" s="379"/>
      <c r="M386" s="379"/>
      <c r="N386" s="379"/>
      <c r="O386" s="379"/>
      <c r="P386" s="379"/>
      <c r="Q386" s="379"/>
      <c r="R386" s="379"/>
      <c r="S386" s="379"/>
      <c r="T386" s="379"/>
      <c r="U386" s="379"/>
      <c r="V386" s="379"/>
      <c r="W386" s="379"/>
      <c r="X386" s="379"/>
      <c r="Y386" s="379"/>
      <c r="Z386" s="379"/>
    </row>
    <row r="387" spans="1:26" ht="14.25" customHeight="1" x14ac:dyDescent="0.25">
      <c r="A387" s="379"/>
      <c r="B387" s="379"/>
      <c r="C387" s="379"/>
      <c r="D387" s="379"/>
      <c r="E387" s="379"/>
      <c r="F387" s="379"/>
      <c r="G387" s="379"/>
      <c r="H387" s="379"/>
      <c r="I387" s="379"/>
      <c r="J387" s="379"/>
      <c r="K387" s="379"/>
      <c r="L387" s="379"/>
      <c r="M387" s="379"/>
      <c r="N387" s="379"/>
      <c r="O387" s="379"/>
      <c r="P387" s="379"/>
      <c r="Q387" s="379"/>
      <c r="R387" s="379"/>
      <c r="S387" s="379"/>
      <c r="T387" s="379"/>
      <c r="U387" s="379"/>
      <c r="V387" s="379"/>
      <c r="W387" s="379"/>
      <c r="X387" s="379"/>
      <c r="Y387" s="379"/>
      <c r="Z387" s="379"/>
    </row>
    <row r="388" spans="1:26" ht="14.25" customHeight="1" x14ac:dyDescent="0.25">
      <c r="A388" s="379"/>
      <c r="B388" s="379"/>
      <c r="C388" s="379"/>
      <c r="D388" s="379"/>
      <c r="E388" s="379"/>
      <c r="F388" s="379"/>
      <c r="G388" s="379"/>
      <c r="H388" s="379"/>
      <c r="I388" s="379"/>
      <c r="J388" s="379"/>
      <c r="K388" s="379"/>
      <c r="L388" s="379"/>
      <c r="M388" s="379"/>
      <c r="N388" s="379"/>
      <c r="O388" s="379"/>
      <c r="P388" s="379"/>
      <c r="Q388" s="379"/>
      <c r="R388" s="379"/>
      <c r="S388" s="379"/>
      <c r="T388" s="379"/>
      <c r="U388" s="379"/>
      <c r="V388" s="379"/>
      <c r="W388" s="379"/>
      <c r="X388" s="379"/>
      <c r="Y388" s="379"/>
      <c r="Z388" s="379"/>
    </row>
    <row r="389" spans="1:26" ht="14.25" customHeight="1" x14ac:dyDescent="0.25">
      <c r="A389" s="379"/>
      <c r="B389" s="379"/>
      <c r="C389" s="379"/>
      <c r="D389" s="379"/>
      <c r="E389" s="379"/>
      <c r="F389" s="379"/>
      <c r="G389" s="379"/>
      <c r="H389" s="379"/>
      <c r="I389" s="379"/>
      <c r="J389" s="379"/>
      <c r="K389" s="379"/>
      <c r="L389" s="379"/>
      <c r="M389" s="379"/>
      <c r="N389" s="379"/>
      <c r="O389" s="379"/>
      <c r="P389" s="379"/>
      <c r="Q389" s="379"/>
      <c r="R389" s="379"/>
      <c r="S389" s="379"/>
      <c r="T389" s="379"/>
      <c r="U389" s="379"/>
      <c r="V389" s="379"/>
      <c r="W389" s="379"/>
      <c r="X389" s="379"/>
      <c r="Y389" s="379"/>
      <c r="Z389" s="379"/>
    </row>
    <row r="390" spans="1:26" ht="14.25" customHeight="1" x14ac:dyDescent="0.25">
      <c r="A390" s="379"/>
      <c r="B390" s="379"/>
      <c r="C390" s="379"/>
      <c r="D390" s="379"/>
      <c r="E390" s="379"/>
      <c r="F390" s="379"/>
      <c r="G390" s="379"/>
      <c r="H390" s="379"/>
      <c r="I390" s="379"/>
      <c r="J390" s="379"/>
      <c r="K390" s="379"/>
      <c r="L390" s="379"/>
      <c r="M390" s="379"/>
      <c r="N390" s="379"/>
      <c r="O390" s="379"/>
      <c r="P390" s="379"/>
      <c r="Q390" s="379"/>
      <c r="R390" s="379"/>
      <c r="S390" s="379"/>
      <c r="T390" s="379"/>
      <c r="U390" s="379"/>
      <c r="V390" s="379"/>
      <c r="W390" s="379"/>
      <c r="X390" s="379"/>
      <c r="Y390" s="379"/>
      <c r="Z390" s="379"/>
    </row>
    <row r="391" spans="1:26" ht="14.25" customHeight="1" x14ac:dyDescent="0.25">
      <c r="A391" s="379"/>
      <c r="B391" s="379"/>
      <c r="C391" s="379"/>
      <c r="D391" s="379"/>
      <c r="E391" s="379"/>
      <c r="F391" s="379"/>
      <c r="G391" s="379"/>
      <c r="H391" s="379"/>
      <c r="I391" s="379"/>
      <c r="J391" s="379"/>
      <c r="K391" s="379"/>
      <c r="L391" s="379"/>
      <c r="M391" s="379"/>
      <c r="N391" s="379"/>
      <c r="O391" s="379"/>
      <c r="P391" s="379"/>
      <c r="Q391" s="379"/>
      <c r="R391" s="379"/>
      <c r="S391" s="379"/>
      <c r="T391" s="379"/>
      <c r="U391" s="379"/>
      <c r="V391" s="379"/>
      <c r="W391" s="379"/>
      <c r="X391" s="379"/>
      <c r="Y391" s="379"/>
      <c r="Z391" s="379"/>
    </row>
    <row r="392" spans="1:26" ht="14.25" customHeight="1" x14ac:dyDescent="0.25">
      <c r="A392" s="379"/>
      <c r="B392" s="379"/>
      <c r="C392" s="379"/>
      <c r="D392" s="379"/>
      <c r="E392" s="379"/>
      <c r="F392" s="379"/>
      <c r="G392" s="379"/>
      <c r="H392" s="379"/>
      <c r="I392" s="379"/>
      <c r="J392" s="379"/>
      <c r="K392" s="379"/>
      <c r="L392" s="379"/>
      <c r="M392" s="379"/>
      <c r="N392" s="379"/>
      <c r="O392" s="379"/>
      <c r="P392" s="379"/>
      <c r="Q392" s="379"/>
      <c r="R392" s="379"/>
      <c r="S392" s="379"/>
      <c r="T392" s="379"/>
      <c r="U392" s="379"/>
      <c r="V392" s="379"/>
      <c r="W392" s="379"/>
      <c r="X392" s="379"/>
      <c r="Y392" s="379"/>
      <c r="Z392" s="379"/>
    </row>
    <row r="393" spans="1:26" ht="14.25" customHeight="1" x14ac:dyDescent="0.25">
      <c r="A393" s="379"/>
      <c r="B393" s="379"/>
      <c r="C393" s="379"/>
      <c r="D393" s="379"/>
      <c r="E393" s="379"/>
      <c r="F393" s="379"/>
      <c r="G393" s="379"/>
      <c r="H393" s="379"/>
      <c r="I393" s="379"/>
      <c r="J393" s="379"/>
      <c r="K393" s="379"/>
      <c r="L393" s="379"/>
      <c r="M393" s="379"/>
      <c r="N393" s="379"/>
      <c r="O393" s="379"/>
      <c r="P393" s="379"/>
      <c r="Q393" s="379"/>
      <c r="R393" s="379"/>
      <c r="S393" s="379"/>
      <c r="T393" s="379"/>
      <c r="U393" s="379"/>
      <c r="V393" s="379"/>
      <c r="W393" s="379"/>
      <c r="X393" s="379"/>
      <c r="Y393" s="379"/>
      <c r="Z393" s="379"/>
    </row>
    <row r="394" spans="1:26" ht="14.25" customHeight="1" x14ac:dyDescent="0.25">
      <c r="A394" s="379"/>
      <c r="B394" s="379"/>
      <c r="C394" s="379"/>
      <c r="D394" s="379"/>
      <c r="E394" s="379"/>
      <c r="F394" s="379"/>
      <c r="G394" s="379"/>
      <c r="H394" s="379"/>
      <c r="I394" s="379"/>
      <c r="J394" s="379"/>
      <c r="K394" s="379"/>
      <c r="L394" s="379"/>
      <c r="M394" s="379"/>
      <c r="N394" s="379"/>
      <c r="O394" s="379"/>
      <c r="P394" s="379"/>
      <c r="Q394" s="379"/>
      <c r="R394" s="379"/>
      <c r="S394" s="379"/>
      <c r="T394" s="379"/>
      <c r="U394" s="379"/>
      <c r="V394" s="379"/>
      <c r="W394" s="379"/>
      <c r="X394" s="379"/>
      <c r="Y394" s="379"/>
      <c r="Z394" s="379"/>
    </row>
    <row r="395" spans="1:26" ht="14.25" customHeight="1" x14ac:dyDescent="0.25">
      <c r="A395" s="379"/>
      <c r="B395" s="379"/>
      <c r="C395" s="379"/>
      <c r="D395" s="379"/>
      <c r="E395" s="379"/>
      <c r="F395" s="379"/>
      <c r="G395" s="379"/>
      <c r="H395" s="379"/>
      <c r="I395" s="379"/>
      <c r="J395" s="379"/>
      <c r="K395" s="379"/>
      <c r="L395" s="379"/>
      <c r="M395" s="379"/>
      <c r="N395" s="379"/>
      <c r="O395" s="379"/>
      <c r="P395" s="379"/>
      <c r="Q395" s="379"/>
      <c r="R395" s="379"/>
      <c r="S395" s="379"/>
      <c r="T395" s="379"/>
      <c r="U395" s="379"/>
      <c r="V395" s="379"/>
      <c r="W395" s="379"/>
      <c r="X395" s="379"/>
      <c r="Y395" s="379"/>
      <c r="Z395" s="379"/>
    </row>
    <row r="396" spans="1:26" ht="14.25" customHeight="1" x14ac:dyDescent="0.25">
      <c r="A396" s="379"/>
      <c r="B396" s="379"/>
      <c r="C396" s="379"/>
      <c r="D396" s="379"/>
      <c r="E396" s="379"/>
      <c r="F396" s="379"/>
      <c r="G396" s="379"/>
      <c r="H396" s="379"/>
      <c r="I396" s="379"/>
      <c r="J396" s="379"/>
      <c r="K396" s="379"/>
      <c r="L396" s="379"/>
      <c r="M396" s="379"/>
      <c r="N396" s="379"/>
      <c r="O396" s="379"/>
      <c r="P396" s="379"/>
      <c r="Q396" s="379"/>
      <c r="R396" s="379"/>
      <c r="S396" s="379"/>
      <c r="T396" s="379"/>
      <c r="U396" s="379"/>
      <c r="V396" s="379"/>
      <c r="W396" s="379"/>
      <c r="X396" s="379"/>
      <c r="Y396" s="379"/>
      <c r="Z396" s="379"/>
    </row>
    <row r="397" spans="1:26" ht="14.25" customHeight="1" x14ac:dyDescent="0.25">
      <c r="A397" s="379"/>
      <c r="B397" s="379"/>
      <c r="C397" s="379"/>
      <c r="D397" s="379"/>
      <c r="E397" s="379"/>
      <c r="F397" s="379"/>
      <c r="G397" s="379"/>
      <c r="H397" s="379"/>
      <c r="I397" s="379"/>
      <c r="J397" s="379"/>
      <c r="K397" s="379"/>
      <c r="L397" s="379"/>
      <c r="M397" s="379"/>
      <c r="N397" s="379"/>
      <c r="O397" s="379"/>
      <c r="P397" s="379"/>
      <c r="Q397" s="379"/>
      <c r="R397" s="379"/>
      <c r="S397" s="379"/>
      <c r="T397" s="379"/>
      <c r="U397" s="379"/>
      <c r="V397" s="379"/>
      <c r="W397" s="379"/>
      <c r="X397" s="379"/>
      <c r="Y397" s="379"/>
      <c r="Z397" s="379"/>
    </row>
    <row r="398" spans="1:26" ht="14.25" customHeight="1" x14ac:dyDescent="0.25">
      <c r="A398" s="379"/>
      <c r="B398" s="379"/>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c r="Z398" s="379"/>
    </row>
    <row r="399" spans="1:26" ht="14.25" customHeight="1" x14ac:dyDescent="0.25">
      <c r="A399" s="379"/>
      <c r="B399" s="379"/>
      <c r="C399" s="379"/>
      <c r="D399" s="379"/>
      <c r="E399" s="379"/>
      <c r="F399" s="379"/>
      <c r="G399" s="379"/>
      <c r="H399" s="379"/>
      <c r="I399" s="379"/>
      <c r="J399" s="379"/>
      <c r="K399" s="379"/>
      <c r="L399" s="379"/>
      <c r="M399" s="379"/>
      <c r="N399" s="379"/>
      <c r="O399" s="379"/>
      <c r="P399" s="379"/>
      <c r="Q399" s="379"/>
      <c r="R399" s="379"/>
      <c r="S399" s="379"/>
      <c r="T399" s="379"/>
      <c r="U399" s="379"/>
      <c r="V399" s="379"/>
      <c r="W399" s="379"/>
      <c r="X399" s="379"/>
      <c r="Y399" s="379"/>
      <c r="Z399" s="379"/>
    </row>
    <row r="400" spans="1:26" ht="14.25" customHeight="1" x14ac:dyDescent="0.25">
      <c r="A400" s="379"/>
      <c r="B400" s="379"/>
      <c r="C400" s="379"/>
      <c r="D400" s="379"/>
      <c r="E400" s="379"/>
      <c r="F400" s="379"/>
      <c r="G400" s="379"/>
      <c r="H400" s="379"/>
      <c r="I400" s="379"/>
      <c r="J400" s="379"/>
      <c r="K400" s="379"/>
      <c r="L400" s="379"/>
      <c r="M400" s="379"/>
      <c r="N400" s="379"/>
      <c r="O400" s="379"/>
      <c r="P400" s="379"/>
      <c r="Q400" s="379"/>
      <c r="R400" s="379"/>
      <c r="S400" s="379"/>
      <c r="T400" s="379"/>
      <c r="U400" s="379"/>
      <c r="V400" s="379"/>
      <c r="W400" s="379"/>
      <c r="X400" s="379"/>
      <c r="Y400" s="379"/>
      <c r="Z400" s="379"/>
    </row>
    <row r="401" spans="1:26" ht="14.25" customHeight="1" x14ac:dyDescent="0.25">
      <c r="A401" s="379"/>
      <c r="B401" s="379"/>
      <c r="C401" s="379"/>
      <c r="D401" s="379"/>
      <c r="E401" s="379"/>
      <c r="F401" s="379"/>
      <c r="G401" s="379"/>
      <c r="H401" s="379"/>
      <c r="I401" s="379"/>
      <c r="J401" s="379"/>
      <c r="K401" s="379"/>
      <c r="L401" s="379"/>
      <c r="M401" s="379"/>
      <c r="N401" s="379"/>
      <c r="O401" s="379"/>
      <c r="P401" s="379"/>
      <c r="Q401" s="379"/>
      <c r="R401" s="379"/>
      <c r="S401" s="379"/>
      <c r="T401" s="379"/>
      <c r="U401" s="379"/>
      <c r="V401" s="379"/>
      <c r="W401" s="379"/>
      <c r="X401" s="379"/>
      <c r="Y401" s="379"/>
      <c r="Z401" s="379"/>
    </row>
    <row r="402" spans="1:26" ht="14.25" customHeight="1" x14ac:dyDescent="0.25">
      <c r="A402" s="379"/>
      <c r="B402" s="379"/>
      <c r="C402" s="379"/>
      <c r="D402" s="379"/>
      <c r="E402" s="379"/>
      <c r="F402" s="379"/>
      <c r="G402" s="379"/>
      <c r="H402" s="379"/>
      <c r="I402" s="379"/>
      <c r="J402" s="379"/>
      <c r="K402" s="379"/>
      <c r="L402" s="379"/>
      <c r="M402" s="379"/>
      <c r="N402" s="379"/>
      <c r="O402" s="379"/>
      <c r="P402" s="379"/>
      <c r="Q402" s="379"/>
      <c r="R402" s="379"/>
      <c r="S402" s="379"/>
      <c r="T402" s="379"/>
      <c r="U402" s="379"/>
      <c r="V402" s="379"/>
      <c r="W402" s="379"/>
      <c r="X402" s="379"/>
      <c r="Y402" s="379"/>
      <c r="Z402" s="379"/>
    </row>
    <row r="403" spans="1:26" ht="14.25" customHeight="1" x14ac:dyDescent="0.25">
      <c r="A403" s="379"/>
      <c r="B403" s="379"/>
      <c r="C403" s="379"/>
      <c r="D403" s="379"/>
      <c r="E403" s="379"/>
      <c r="F403" s="379"/>
      <c r="G403" s="379"/>
      <c r="H403" s="379"/>
      <c r="I403" s="379"/>
      <c r="J403" s="379"/>
      <c r="K403" s="379"/>
      <c r="L403" s="379"/>
      <c r="M403" s="379"/>
      <c r="N403" s="379"/>
      <c r="O403" s="379"/>
      <c r="P403" s="379"/>
      <c r="Q403" s="379"/>
      <c r="R403" s="379"/>
      <c r="S403" s="379"/>
      <c r="T403" s="379"/>
      <c r="U403" s="379"/>
      <c r="V403" s="379"/>
      <c r="W403" s="379"/>
      <c r="X403" s="379"/>
      <c r="Y403" s="379"/>
      <c r="Z403" s="379"/>
    </row>
    <row r="404" spans="1:26" ht="14.25" customHeight="1" x14ac:dyDescent="0.25">
      <c r="A404" s="379"/>
      <c r="B404" s="379"/>
      <c r="C404" s="379"/>
      <c r="D404" s="379"/>
      <c r="E404" s="379"/>
      <c r="F404" s="379"/>
      <c r="G404" s="379"/>
      <c r="H404" s="379"/>
      <c r="I404" s="379"/>
      <c r="J404" s="379"/>
      <c r="K404" s="379"/>
      <c r="L404" s="379"/>
      <c r="M404" s="379"/>
      <c r="N404" s="379"/>
      <c r="O404" s="379"/>
      <c r="P404" s="379"/>
      <c r="Q404" s="379"/>
      <c r="R404" s="379"/>
      <c r="S404" s="379"/>
      <c r="T404" s="379"/>
      <c r="U404" s="379"/>
      <c r="V404" s="379"/>
      <c r="W404" s="379"/>
      <c r="X404" s="379"/>
      <c r="Y404" s="379"/>
      <c r="Z404" s="379"/>
    </row>
    <row r="405" spans="1:26" ht="14.25" customHeight="1" x14ac:dyDescent="0.25">
      <c r="A405" s="379"/>
      <c r="B405" s="379"/>
      <c r="C405" s="379"/>
      <c r="D405" s="379"/>
      <c r="E405" s="379"/>
      <c r="F405" s="379"/>
      <c r="G405" s="379"/>
      <c r="H405" s="379"/>
      <c r="I405" s="379"/>
      <c r="J405" s="379"/>
      <c r="K405" s="379"/>
      <c r="L405" s="379"/>
      <c r="M405" s="379"/>
      <c r="N405" s="379"/>
      <c r="O405" s="379"/>
      <c r="P405" s="379"/>
      <c r="Q405" s="379"/>
      <c r="R405" s="379"/>
      <c r="S405" s="379"/>
      <c r="T405" s="379"/>
      <c r="U405" s="379"/>
      <c r="V405" s="379"/>
      <c r="W405" s="379"/>
      <c r="X405" s="379"/>
      <c r="Y405" s="379"/>
      <c r="Z405" s="379"/>
    </row>
    <row r="406" spans="1:26" ht="14.25" customHeight="1" x14ac:dyDescent="0.25">
      <c r="A406" s="379"/>
      <c r="B406" s="379"/>
      <c r="C406" s="379"/>
      <c r="D406" s="379"/>
      <c r="E406" s="379"/>
      <c r="F406" s="379"/>
      <c r="G406" s="379"/>
      <c r="H406" s="379"/>
      <c r="I406" s="379"/>
      <c r="J406" s="379"/>
      <c r="K406" s="379"/>
      <c r="L406" s="379"/>
      <c r="M406" s="379"/>
      <c r="N406" s="379"/>
      <c r="O406" s="379"/>
      <c r="P406" s="379"/>
      <c r="Q406" s="379"/>
      <c r="R406" s="379"/>
      <c r="S406" s="379"/>
      <c r="T406" s="379"/>
      <c r="U406" s="379"/>
      <c r="V406" s="379"/>
      <c r="W406" s="379"/>
      <c r="X406" s="379"/>
      <c r="Y406" s="379"/>
      <c r="Z406" s="379"/>
    </row>
    <row r="407" spans="1:26" ht="14.25" customHeight="1" x14ac:dyDescent="0.25">
      <c r="A407" s="379"/>
      <c r="B407" s="379"/>
      <c r="C407" s="379"/>
      <c r="D407" s="379"/>
      <c r="E407" s="379"/>
      <c r="F407" s="379"/>
      <c r="G407" s="379"/>
      <c r="H407" s="379"/>
      <c r="I407" s="379"/>
      <c r="J407" s="379"/>
      <c r="K407" s="379"/>
      <c r="L407" s="379"/>
      <c r="M407" s="379"/>
      <c r="N407" s="379"/>
      <c r="O407" s="379"/>
      <c r="P407" s="379"/>
      <c r="Q407" s="379"/>
      <c r="R407" s="379"/>
      <c r="S407" s="379"/>
      <c r="T407" s="379"/>
      <c r="U407" s="379"/>
      <c r="V407" s="379"/>
      <c r="W407" s="379"/>
      <c r="X407" s="379"/>
      <c r="Y407" s="379"/>
      <c r="Z407" s="379"/>
    </row>
    <row r="408" spans="1:26" ht="14.25" customHeight="1" x14ac:dyDescent="0.25">
      <c r="A408" s="379"/>
      <c r="B408" s="379"/>
      <c r="C408" s="379"/>
      <c r="D408" s="379"/>
      <c r="E408" s="379"/>
      <c r="F408" s="379"/>
      <c r="G408" s="379"/>
      <c r="H408" s="379"/>
      <c r="I408" s="379"/>
      <c r="J408" s="379"/>
      <c r="K408" s="379"/>
      <c r="L408" s="379"/>
      <c r="M408" s="379"/>
      <c r="N408" s="379"/>
      <c r="O408" s="379"/>
      <c r="P408" s="379"/>
      <c r="Q408" s="379"/>
      <c r="R408" s="379"/>
      <c r="S408" s="379"/>
      <c r="T408" s="379"/>
      <c r="U408" s="379"/>
      <c r="V408" s="379"/>
      <c r="W408" s="379"/>
      <c r="X408" s="379"/>
      <c r="Y408" s="379"/>
      <c r="Z408" s="379"/>
    </row>
    <row r="409" spans="1:26" ht="14.25" customHeight="1" x14ac:dyDescent="0.25">
      <c r="A409" s="379"/>
      <c r="B409" s="379"/>
      <c r="C409" s="379"/>
      <c r="D409" s="379"/>
      <c r="E409" s="379"/>
      <c r="F409" s="379"/>
      <c r="G409" s="379"/>
      <c r="H409" s="379"/>
      <c r="I409" s="379"/>
      <c r="J409" s="379"/>
      <c r="K409" s="379"/>
      <c r="L409" s="379"/>
      <c r="M409" s="379"/>
      <c r="N409" s="379"/>
      <c r="O409" s="379"/>
      <c r="P409" s="379"/>
      <c r="Q409" s="379"/>
      <c r="R409" s="379"/>
      <c r="S409" s="379"/>
      <c r="T409" s="379"/>
      <c r="U409" s="379"/>
      <c r="V409" s="379"/>
      <c r="W409" s="379"/>
      <c r="X409" s="379"/>
      <c r="Y409" s="379"/>
      <c r="Z409" s="379"/>
    </row>
    <row r="410" spans="1:26" ht="14.25" customHeight="1" x14ac:dyDescent="0.25">
      <c r="A410" s="379"/>
      <c r="B410" s="379"/>
      <c r="C410" s="379"/>
      <c r="D410" s="379"/>
      <c r="E410" s="379"/>
      <c r="F410" s="379"/>
      <c r="G410" s="379"/>
      <c r="H410" s="379"/>
      <c r="I410" s="379"/>
      <c r="J410" s="379"/>
      <c r="K410" s="379"/>
      <c r="L410" s="379"/>
      <c r="M410" s="379"/>
      <c r="N410" s="379"/>
      <c r="O410" s="379"/>
      <c r="P410" s="379"/>
      <c r="Q410" s="379"/>
      <c r="R410" s="379"/>
      <c r="S410" s="379"/>
      <c r="T410" s="379"/>
      <c r="U410" s="379"/>
      <c r="V410" s="379"/>
      <c r="W410" s="379"/>
      <c r="X410" s="379"/>
      <c r="Y410" s="379"/>
      <c r="Z410" s="379"/>
    </row>
    <row r="411" spans="1:26" ht="14.25" customHeight="1" x14ac:dyDescent="0.25">
      <c r="A411" s="379"/>
      <c r="B411" s="379"/>
      <c r="C411" s="379"/>
      <c r="D411" s="379"/>
      <c r="E411" s="379"/>
      <c r="F411" s="379"/>
      <c r="G411" s="379"/>
      <c r="H411" s="379"/>
      <c r="I411" s="379"/>
      <c r="J411" s="379"/>
      <c r="K411" s="379"/>
      <c r="L411" s="379"/>
      <c r="M411" s="379"/>
      <c r="N411" s="379"/>
      <c r="O411" s="379"/>
      <c r="P411" s="379"/>
      <c r="Q411" s="379"/>
      <c r="R411" s="379"/>
      <c r="S411" s="379"/>
      <c r="T411" s="379"/>
      <c r="U411" s="379"/>
      <c r="V411" s="379"/>
      <c r="W411" s="379"/>
      <c r="X411" s="379"/>
      <c r="Y411" s="379"/>
      <c r="Z411" s="379"/>
    </row>
    <row r="412" spans="1:26" ht="14.25" customHeight="1" x14ac:dyDescent="0.25">
      <c r="A412" s="379"/>
      <c r="B412" s="379"/>
      <c r="C412" s="379"/>
      <c r="D412" s="379"/>
      <c r="E412" s="379"/>
      <c r="F412" s="379"/>
      <c r="G412" s="379"/>
      <c r="H412" s="379"/>
      <c r="I412" s="379"/>
      <c r="J412" s="379"/>
      <c r="K412" s="379"/>
      <c r="L412" s="379"/>
      <c r="M412" s="379"/>
      <c r="N412" s="379"/>
      <c r="O412" s="379"/>
      <c r="P412" s="379"/>
      <c r="Q412" s="379"/>
      <c r="R412" s="379"/>
      <c r="S412" s="379"/>
      <c r="T412" s="379"/>
      <c r="U412" s="379"/>
      <c r="V412" s="379"/>
      <c r="W412" s="379"/>
      <c r="X412" s="379"/>
      <c r="Y412" s="379"/>
      <c r="Z412" s="379"/>
    </row>
    <row r="413" spans="1:26" ht="14.25" customHeight="1" x14ac:dyDescent="0.25">
      <c r="A413" s="379"/>
      <c r="B413" s="379"/>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c r="Z413" s="379"/>
    </row>
    <row r="414" spans="1:26" ht="14.25" customHeight="1" x14ac:dyDescent="0.25">
      <c r="A414" s="379"/>
      <c r="B414" s="379"/>
      <c r="C414" s="379"/>
      <c r="D414" s="379"/>
      <c r="E414" s="379"/>
      <c r="F414" s="379"/>
      <c r="G414" s="379"/>
      <c r="H414" s="379"/>
      <c r="I414" s="379"/>
      <c r="J414" s="379"/>
      <c r="K414" s="379"/>
      <c r="L414" s="379"/>
      <c r="M414" s="379"/>
      <c r="N414" s="379"/>
      <c r="O414" s="379"/>
      <c r="P414" s="379"/>
      <c r="Q414" s="379"/>
      <c r="R414" s="379"/>
      <c r="S414" s="379"/>
      <c r="T414" s="379"/>
      <c r="U414" s="379"/>
      <c r="V414" s="379"/>
      <c r="W414" s="379"/>
      <c r="X414" s="379"/>
      <c r="Y414" s="379"/>
      <c r="Z414" s="379"/>
    </row>
    <row r="415" spans="1:26" ht="14.25" customHeight="1" x14ac:dyDescent="0.25">
      <c r="A415" s="379"/>
      <c r="B415" s="379"/>
      <c r="C415" s="379"/>
      <c r="D415" s="379"/>
      <c r="E415" s="379"/>
      <c r="F415" s="379"/>
      <c r="G415" s="379"/>
      <c r="H415" s="379"/>
      <c r="I415" s="379"/>
      <c r="J415" s="379"/>
      <c r="K415" s="379"/>
      <c r="L415" s="379"/>
      <c r="M415" s="379"/>
      <c r="N415" s="379"/>
      <c r="O415" s="379"/>
      <c r="P415" s="379"/>
      <c r="Q415" s="379"/>
      <c r="R415" s="379"/>
      <c r="S415" s="379"/>
      <c r="T415" s="379"/>
      <c r="U415" s="379"/>
      <c r="V415" s="379"/>
      <c r="W415" s="379"/>
      <c r="X415" s="379"/>
      <c r="Y415" s="379"/>
      <c r="Z415" s="379"/>
    </row>
    <row r="416" spans="1:26" ht="14.25" customHeight="1" x14ac:dyDescent="0.25">
      <c r="A416" s="379"/>
      <c r="B416" s="379"/>
      <c r="C416" s="379"/>
      <c r="D416" s="379"/>
      <c r="E416" s="379"/>
      <c r="F416" s="379"/>
      <c r="G416" s="379"/>
      <c r="H416" s="379"/>
      <c r="I416" s="379"/>
      <c r="J416" s="379"/>
      <c r="K416" s="379"/>
      <c r="L416" s="379"/>
      <c r="M416" s="379"/>
      <c r="N416" s="379"/>
      <c r="O416" s="379"/>
      <c r="P416" s="379"/>
      <c r="Q416" s="379"/>
      <c r="R416" s="379"/>
      <c r="S416" s="379"/>
      <c r="T416" s="379"/>
      <c r="U416" s="379"/>
      <c r="V416" s="379"/>
      <c r="W416" s="379"/>
      <c r="X416" s="379"/>
      <c r="Y416" s="379"/>
      <c r="Z416" s="379"/>
    </row>
    <row r="417" spans="1:26" ht="14.25" customHeight="1" x14ac:dyDescent="0.25">
      <c r="A417" s="379"/>
      <c r="B417" s="379"/>
      <c r="C417" s="379"/>
      <c r="D417" s="379"/>
      <c r="E417" s="379"/>
      <c r="F417" s="379"/>
      <c r="G417" s="379"/>
      <c r="H417" s="379"/>
      <c r="I417" s="379"/>
      <c r="J417" s="379"/>
      <c r="K417" s="379"/>
      <c r="L417" s="379"/>
      <c r="M417" s="379"/>
      <c r="N417" s="379"/>
      <c r="O417" s="379"/>
      <c r="P417" s="379"/>
      <c r="Q417" s="379"/>
      <c r="R417" s="379"/>
      <c r="S417" s="379"/>
      <c r="T417" s="379"/>
      <c r="U417" s="379"/>
      <c r="V417" s="379"/>
      <c r="W417" s="379"/>
      <c r="X417" s="379"/>
      <c r="Y417" s="379"/>
      <c r="Z417" s="379"/>
    </row>
    <row r="418" spans="1:26" ht="14.25" customHeight="1" x14ac:dyDescent="0.25">
      <c r="A418" s="379"/>
      <c r="B418" s="379"/>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row>
    <row r="419" spans="1:26" ht="14.25" customHeight="1" x14ac:dyDescent="0.25">
      <c r="A419" s="379"/>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c r="Z419" s="379"/>
    </row>
    <row r="420" spans="1:26" ht="14.25" customHeight="1" x14ac:dyDescent="0.25">
      <c r="A420" s="379"/>
      <c r="B420" s="379"/>
      <c r="C420" s="379"/>
      <c r="D420" s="379"/>
      <c r="E420" s="379"/>
      <c r="F420" s="379"/>
      <c r="G420" s="379"/>
      <c r="H420" s="379"/>
      <c r="I420" s="379"/>
      <c r="J420" s="379"/>
      <c r="K420" s="379"/>
      <c r="L420" s="379"/>
      <c r="M420" s="379"/>
      <c r="N420" s="379"/>
      <c r="O420" s="379"/>
      <c r="P420" s="379"/>
      <c r="Q420" s="379"/>
      <c r="R420" s="379"/>
      <c r="S420" s="379"/>
      <c r="T420" s="379"/>
      <c r="U420" s="379"/>
      <c r="V420" s="379"/>
      <c r="W420" s="379"/>
      <c r="X420" s="379"/>
      <c r="Y420" s="379"/>
      <c r="Z420" s="379"/>
    </row>
    <row r="421" spans="1:26" ht="14.25" customHeight="1" x14ac:dyDescent="0.25">
      <c r="A421" s="379"/>
      <c r="B421" s="379"/>
      <c r="C421" s="379"/>
      <c r="D421" s="379"/>
      <c r="E421" s="379"/>
      <c r="F421" s="379"/>
      <c r="G421" s="379"/>
      <c r="H421" s="379"/>
      <c r="I421" s="379"/>
      <c r="J421" s="379"/>
      <c r="K421" s="379"/>
      <c r="L421" s="379"/>
      <c r="M421" s="379"/>
      <c r="N421" s="379"/>
      <c r="O421" s="379"/>
      <c r="P421" s="379"/>
      <c r="Q421" s="379"/>
      <c r="R421" s="379"/>
      <c r="S421" s="379"/>
      <c r="T421" s="379"/>
      <c r="U421" s="379"/>
      <c r="V421" s="379"/>
      <c r="W421" s="379"/>
      <c r="X421" s="379"/>
      <c r="Y421" s="379"/>
      <c r="Z421" s="379"/>
    </row>
    <row r="422" spans="1:26" ht="14.25" customHeight="1" x14ac:dyDescent="0.25">
      <c r="A422" s="379"/>
      <c r="B422" s="379"/>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c r="Z422" s="379"/>
    </row>
    <row r="423" spans="1:26" ht="14.25" customHeight="1" x14ac:dyDescent="0.25">
      <c r="A423" s="379"/>
      <c r="B423" s="379"/>
      <c r="C423" s="379"/>
      <c r="D423" s="379"/>
      <c r="E423" s="379"/>
      <c r="F423" s="379"/>
      <c r="G423" s="379"/>
      <c r="H423" s="379"/>
      <c r="I423" s="379"/>
      <c r="J423" s="379"/>
      <c r="K423" s="379"/>
      <c r="L423" s="379"/>
      <c r="M423" s="379"/>
      <c r="N423" s="379"/>
      <c r="O423" s="379"/>
      <c r="P423" s="379"/>
      <c r="Q423" s="379"/>
      <c r="R423" s="379"/>
      <c r="S423" s="379"/>
      <c r="T423" s="379"/>
      <c r="U423" s="379"/>
      <c r="V423" s="379"/>
      <c r="W423" s="379"/>
      <c r="X423" s="379"/>
      <c r="Y423" s="379"/>
      <c r="Z423" s="379"/>
    </row>
    <row r="424" spans="1:26" ht="14.25" customHeight="1" x14ac:dyDescent="0.25">
      <c r="A424" s="379"/>
      <c r="B424" s="379"/>
      <c r="C424" s="379"/>
      <c r="D424" s="379"/>
      <c r="E424" s="379"/>
      <c r="F424" s="379"/>
      <c r="G424" s="379"/>
      <c r="H424" s="379"/>
      <c r="I424" s="379"/>
      <c r="J424" s="379"/>
      <c r="K424" s="379"/>
      <c r="L424" s="379"/>
      <c r="M424" s="379"/>
      <c r="N424" s="379"/>
      <c r="O424" s="379"/>
      <c r="P424" s="379"/>
      <c r="Q424" s="379"/>
      <c r="R424" s="379"/>
      <c r="S424" s="379"/>
      <c r="T424" s="379"/>
      <c r="U424" s="379"/>
      <c r="V424" s="379"/>
      <c r="W424" s="379"/>
      <c r="X424" s="379"/>
      <c r="Y424" s="379"/>
      <c r="Z424" s="379"/>
    </row>
    <row r="425" spans="1:26" ht="14.25" customHeight="1" x14ac:dyDescent="0.25">
      <c r="A425" s="379"/>
      <c r="B425" s="379"/>
      <c r="C425" s="379"/>
      <c r="D425" s="379"/>
      <c r="E425" s="379"/>
      <c r="F425" s="379"/>
      <c r="G425" s="379"/>
      <c r="H425" s="379"/>
      <c r="I425" s="379"/>
      <c r="J425" s="379"/>
      <c r="K425" s="379"/>
      <c r="L425" s="379"/>
      <c r="M425" s="379"/>
      <c r="N425" s="379"/>
      <c r="O425" s="379"/>
      <c r="P425" s="379"/>
      <c r="Q425" s="379"/>
      <c r="R425" s="379"/>
      <c r="S425" s="379"/>
      <c r="T425" s="379"/>
      <c r="U425" s="379"/>
      <c r="V425" s="379"/>
      <c r="W425" s="379"/>
      <c r="X425" s="379"/>
      <c r="Y425" s="379"/>
      <c r="Z425" s="379"/>
    </row>
    <row r="426" spans="1:26" ht="14.25" customHeight="1" x14ac:dyDescent="0.25">
      <c r="A426" s="379"/>
      <c r="B426" s="379"/>
      <c r="C426" s="379"/>
      <c r="D426" s="379"/>
      <c r="E426" s="379"/>
      <c r="F426" s="379"/>
      <c r="G426" s="379"/>
      <c r="H426" s="379"/>
      <c r="I426" s="379"/>
      <c r="J426" s="379"/>
      <c r="K426" s="379"/>
      <c r="L426" s="379"/>
      <c r="M426" s="379"/>
      <c r="N426" s="379"/>
      <c r="O426" s="379"/>
      <c r="P426" s="379"/>
      <c r="Q426" s="379"/>
      <c r="R426" s="379"/>
      <c r="S426" s="379"/>
      <c r="T426" s="379"/>
      <c r="U426" s="379"/>
      <c r="V426" s="379"/>
      <c r="W426" s="379"/>
      <c r="X426" s="379"/>
      <c r="Y426" s="379"/>
      <c r="Z426" s="379"/>
    </row>
    <row r="427" spans="1:26" ht="14.25" customHeight="1" x14ac:dyDescent="0.25">
      <c r="A427" s="379"/>
      <c r="B427" s="379"/>
      <c r="C427" s="379"/>
      <c r="D427" s="379"/>
      <c r="E427" s="379"/>
      <c r="F427" s="379"/>
      <c r="G427" s="379"/>
      <c r="H427" s="379"/>
      <c r="I427" s="379"/>
      <c r="J427" s="379"/>
      <c r="K427" s="379"/>
      <c r="L427" s="379"/>
      <c r="M427" s="379"/>
      <c r="N427" s="379"/>
      <c r="O427" s="379"/>
      <c r="P427" s="379"/>
      <c r="Q427" s="379"/>
      <c r="R427" s="379"/>
      <c r="S427" s="379"/>
      <c r="T427" s="379"/>
      <c r="U427" s="379"/>
      <c r="V427" s="379"/>
      <c r="W427" s="379"/>
      <c r="X427" s="379"/>
      <c r="Y427" s="379"/>
      <c r="Z427" s="379"/>
    </row>
    <row r="428" spans="1:26" ht="14.25" customHeight="1" x14ac:dyDescent="0.25">
      <c r="A428" s="379"/>
      <c r="B428" s="379"/>
      <c r="C428" s="379"/>
      <c r="D428" s="379"/>
      <c r="E428" s="379"/>
      <c r="F428" s="379"/>
      <c r="G428" s="379"/>
      <c r="H428" s="379"/>
      <c r="I428" s="379"/>
      <c r="J428" s="379"/>
      <c r="K428" s="379"/>
      <c r="L428" s="379"/>
      <c r="M428" s="379"/>
      <c r="N428" s="379"/>
      <c r="O428" s="379"/>
      <c r="P428" s="379"/>
      <c r="Q428" s="379"/>
      <c r="R428" s="379"/>
      <c r="S428" s="379"/>
      <c r="T428" s="379"/>
      <c r="U428" s="379"/>
      <c r="V428" s="379"/>
      <c r="W428" s="379"/>
      <c r="X428" s="379"/>
      <c r="Y428" s="379"/>
      <c r="Z428" s="379"/>
    </row>
    <row r="429" spans="1:26" ht="14.25" customHeight="1" x14ac:dyDescent="0.25">
      <c r="A429" s="379"/>
      <c r="B429" s="379"/>
      <c r="C429" s="379"/>
      <c r="D429" s="379"/>
      <c r="E429" s="379"/>
      <c r="F429" s="379"/>
      <c r="G429" s="379"/>
      <c r="H429" s="379"/>
      <c r="I429" s="379"/>
      <c r="J429" s="379"/>
      <c r="K429" s="379"/>
      <c r="L429" s="379"/>
      <c r="M429" s="379"/>
      <c r="N429" s="379"/>
      <c r="O429" s="379"/>
      <c r="P429" s="379"/>
      <c r="Q429" s="379"/>
      <c r="R429" s="379"/>
      <c r="S429" s="379"/>
      <c r="T429" s="379"/>
      <c r="U429" s="379"/>
      <c r="V429" s="379"/>
      <c r="W429" s="379"/>
      <c r="X429" s="379"/>
      <c r="Y429" s="379"/>
      <c r="Z429" s="379"/>
    </row>
    <row r="430" spans="1:26" ht="14.25" customHeight="1" x14ac:dyDescent="0.25">
      <c r="A430" s="379"/>
      <c r="B430" s="379"/>
      <c r="C430" s="379"/>
      <c r="D430" s="379"/>
      <c r="E430" s="379"/>
      <c r="F430" s="379"/>
      <c r="G430" s="379"/>
      <c r="H430" s="379"/>
      <c r="I430" s="379"/>
      <c r="J430" s="379"/>
      <c r="K430" s="379"/>
      <c r="L430" s="379"/>
      <c r="M430" s="379"/>
      <c r="N430" s="379"/>
      <c r="O430" s="379"/>
      <c r="P430" s="379"/>
      <c r="Q430" s="379"/>
      <c r="R430" s="379"/>
      <c r="S430" s="379"/>
      <c r="T430" s="379"/>
      <c r="U430" s="379"/>
      <c r="V430" s="379"/>
      <c r="W430" s="379"/>
      <c r="X430" s="379"/>
      <c r="Y430" s="379"/>
      <c r="Z430" s="379"/>
    </row>
    <row r="431" spans="1:26" ht="14.25" customHeight="1" x14ac:dyDescent="0.25">
      <c r="A431" s="379"/>
      <c r="B431" s="379"/>
      <c r="C431" s="379"/>
      <c r="D431" s="379"/>
      <c r="E431" s="379"/>
      <c r="F431" s="379"/>
      <c r="G431" s="379"/>
      <c r="H431" s="379"/>
      <c r="I431" s="379"/>
      <c r="J431" s="379"/>
      <c r="K431" s="379"/>
      <c r="L431" s="379"/>
      <c r="M431" s="379"/>
      <c r="N431" s="379"/>
      <c r="O431" s="379"/>
      <c r="P431" s="379"/>
      <c r="Q431" s="379"/>
      <c r="R431" s="379"/>
      <c r="S431" s="379"/>
      <c r="T431" s="379"/>
      <c r="U431" s="379"/>
      <c r="V431" s="379"/>
      <c r="W431" s="379"/>
      <c r="X431" s="379"/>
      <c r="Y431" s="379"/>
      <c r="Z431" s="379"/>
    </row>
    <row r="432" spans="1:26" ht="14.25" customHeight="1" x14ac:dyDescent="0.25">
      <c r="A432" s="379"/>
      <c r="B432" s="379"/>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379"/>
      <c r="Y432" s="379"/>
      <c r="Z432" s="379"/>
    </row>
    <row r="433" spans="1:26" ht="14.25" customHeight="1" x14ac:dyDescent="0.25">
      <c r="A433" s="379"/>
      <c r="B433" s="379"/>
      <c r="C433" s="379"/>
      <c r="D433" s="379"/>
      <c r="E433" s="379"/>
      <c r="F433" s="379"/>
      <c r="G433" s="379"/>
      <c r="H433" s="379"/>
      <c r="I433" s="379"/>
      <c r="J433" s="379"/>
      <c r="K433" s="379"/>
      <c r="L433" s="379"/>
      <c r="M433" s="379"/>
      <c r="N433" s="379"/>
      <c r="O433" s="379"/>
      <c r="P433" s="379"/>
      <c r="Q433" s="379"/>
      <c r="R433" s="379"/>
      <c r="S433" s="379"/>
      <c r="T433" s="379"/>
      <c r="U433" s="379"/>
      <c r="V433" s="379"/>
      <c r="W433" s="379"/>
      <c r="X433" s="379"/>
      <c r="Y433" s="379"/>
      <c r="Z433" s="379"/>
    </row>
    <row r="434" spans="1:26" ht="14.25" customHeight="1" x14ac:dyDescent="0.25">
      <c r="A434" s="379"/>
      <c r="B434" s="379"/>
      <c r="C434" s="379"/>
      <c r="D434" s="379"/>
      <c r="E434" s="379"/>
      <c r="F434" s="379"/>
      <c r="G434" s="379"/>
      <c r="H434" s="379"/>
      <c r="I434" s="379"/>
      <c r="J434" s="379"/>
      <c r="K434" s="379"/>
      <c r="L434" s="379"/>
      <c r="M434" s="379"/>
      <c r="N434" s="379"/>
      <c r="O434" s="379"/>
      <c r="P434" s="379"/>
      <c r="Q434" s="379"/>
      <c r="R434" s="379"/>
      <c r="S434" s="379"/>
      <c r="T434" s="379"/>
      <c r="U434" s="379"/>
      <c r="V434" s="379"/>
      <c r="W434" s="379"/>
      <c r="X434" s="379"/>
      <c r="Y434" s="379"/>
      <c r="Z434" s="379"/>
    </row>
    <row r="435" spans="1:26" ht="14.25" customHeight="1" x14ac:dyDescent="0.25">
      <c r="A435" s="379"/>
      <c r="B435" s="379"/>
      <c r="C435" s="379"/>
      <c r="D435" s="379"/>
      <c r="E435" s="379"/>
      <c r="F435" s="379"/>
      <c r="G435" s="379"/>
      <c r="H435" s="379"/>
      <c r="I435" s="379"/>
      <c r="J435" s="379"/>
      <c r="K435" s="379"/>
      <c r="L435" s="379"/>
      <c r="M435" s="379"/>
      <c r="N435" s="379"/>
      <c r="O435" s="379"/>
      <c r="P435" s="379"/>
      <c r="Q435" s="379"/>
      <c r="R435" s="379"/>
      <c r="S435" s="379"/>
      <c r="T435" s="379"/>
      <c r="U435" s="379"/>
      <c r="V435" s="379"/>
      <c r="W435" s="379"/>
      <c r="X435" s="379"/>
      <c r="Y435" s="379"/>
      <c r="Z435" s="379"/>
    </row>
    <row r="436" spans="1:26" ht="14.25" customHeight="1" x14ac:dyDescent="0.25">
      <c r="A436" s="379"/>
      <c r="B436" s="379"/>
      <c r="C436" s="379"/>
      <c r="D436" s="379"/>
      <c r="E436" s="379"/>
      <c r="F436" s="379"/>
      <c r="G436" s="379"/>
      <c r="H436" s="379"/>
      <c r="I436" s="379"/>
      <c r="J436" s="379"/>
      <c r="K436" s="379"/>
      <c r="L436" s="379"/>
      <c r="M436" s="379"/>
      <c r="N436" s="379"/>
      <c r="O436" s="379"/>
      <c r="P436" s="379"/>
      <c r="Q436" s="379"/>
      <c r="R436" s="379"/>
      <c r="S436" s="379"/>
      <c r="T436" s="379"/>
      <c r="U436" s="379"/>
      <c r="V436" s="379"/>
      <c r="W436" s="379"/>
      <c r="X436" s="379"/>
      <c r="Y436" s="379"/>
      <c r="Z436" s="379"/>
    </row>
    <row r="437" spans="1:26" ht="14.25" customHeight="1" x14ac:dyDescent="0.25">
      <c r="A437" s="379"/>
      <c r="B437" s="379"/>
      <c r="C437" s="379"/>
      <c r="D437" s="379"/>
      <c r="E437" s="379"/>
      <c r="F437" s="379"/>
      <c r="G437" s="379"/>
      <c r="H437" s="379"/>
      <c r="I437" s="379"/>
      <c r="J437" s="379"/>
      <c r="K437" s="379"/>
      <c r="L437" s="379"/>
      <c r="M437" s="379"/>
      <c r="N437" s="379"/>
      <c r="O437" s="379"/>
      <c r="P437" s="379"/>
      <c r="Q437" s="379"/>
      <c r="R437" s="379"/>
      <c r="S437" s="379"/>
      <c r="T437" s="379"/>
      <c r="U437" s="379"/>
      <c r="V437" s="379"/>
      <c r="W437" s="379"/>
      <c r="X437" s="379"/>
      <c r="Y437" s="379"/>
      <c r="Z437" s="379"/>
    </row>
    <row r="438" spans="1:26" ht="14.25" customHeight="1" x14ac:dyDescent="0.25">
      <c r="A438" s="379"/>
      <c r="B438" s="379"/>
      <c r="C438" s="379"/>
      <c r="D438" s="379"/>
      <c r="E438" s="379"/>
      <c r="F438" s="379"/>
      <c r="G438" s="379"/>
      <c r="H438" s="379"/>
      <c r="I438" s="379"/>
      <c r="J438" s="379"/>
      <c r="K438" s="379"/>
      <c r="L438" s="379"/>
      <c r="M438" s="379"/>
      <c r="N438" s="379"/>
      <c r="O438" s="379"/>
      <c r="P438" s="379"/>
      <c r="Q438" s="379"/>
      <c r="R438" s="379"/>
      <c r="S438" s="379"/>
      <c r="T438" s="379"/>
      <c r="U438" s="379"/>
      <c r="V438" s="379"/>
      <c r="W438" s="379"/>
      <c r="X438" s="379"/>
      <c r="Y438" s="379"/>
      <c r="Z438" s="379"/>
    </row>
    <row r="439" spans="1:26" ht="14.25" customHeight="1" x14ac:dyDescent="0.25">
      <c r="A439" s="379"/>
      <c r="B439" s="379"/>
      <c r="C439" s="379"/>
      <c r="D439" s="379"/>
      <c r="E439" s="379"/>
      <c r="F439" s="379"/>
      <c r="G439" s="379"/>
      <c r="H439" s="379"/>
      <c r="I439" s="379"/>
      <c r="J439" s="379"/>
      <c r="K439" s="379"/>
      <c r="L439" s="379"/>
      <c r="M439" s="379"/>
      <c r="N439" s="379"/>
      <c r="O439" s="379"/>
      <c r="P439" s="379"/>
      <c r="Q439" s="379"/>
      <c r="R439" s="379"/>
      <c r="S439" s="379"/>
      <c r="T439" s="379"/>
      <c r="U439" s="379"/>
      <c r="V439" s="379"/>
      <c r="W439" s="379"/>
      <c r="X439" s="379"/>
      <c r="Y439" s="379"/>
      <c r="Z439" s="379"/>
    </row>
    <row r="440" spans="1:26" ht="14.25" customHeight="1" x14ac:dyDescent="0.25">
      <c r="A440" s="379"/>
      <c r="B440" s="379"/>
      <c r="C440" s="379"/>
      <c r="D440" s="379"/>
      <c r="E440" s="379"/>
      <c r="F440" s="379"/>
      <c r="G440" s="379"/>
      <c r="H440" s="379"/>
      <c r="I440" s="379"/>
      <c r="J440" s="379"/>
      <c r="K440" s="379"/>
      <c r="L440" s="379"/>
      <c r="M440" s="379"/>
      <c r="N440" s="379"/>
      <c r="O440" s="379"/>
      <c r="P440" s="379"/>
      <c r="Q440" s="379"/>
      <c r="R440" s="379"/>
      <c r="S440" s="379"/>
      <c r="T440" s="379"/>
      <c r="U440" s="379"/>
      <c r="V440" s="379"/>
      <c r="W440" s="379"/>
      <c r="X440" s="379"/>
      <c r="Y440" s="379"/>
      <c r="Z440" s="379"/>
    </row>
    <row r="441" spans="1:26" ht="14.25" customHeight="1" x14ac:dyDescent="0.25">
      <c r="A441" s="379"/>
      <c r="B441" s="379"/>
      <c r="C441" s="379"/>
      <c r="D441" s="379"/>
      <c r="E441" s="379"/>
      <c r="F441" s="379"/>
      <c r="G441" s="379"/>
      <c r="H441" s="379"/>
      <c r="I441" s="379"/>
      <c r="J441" s="379"/>
      <c r="K441" s="379"/>
      <c r="L441" s="379"/>
      <c r="M441" s="379"/>
      <c r="N441" s="379"/>
      <c r="O441" s="379"/>
      <c r="P441" s="379"/>
      <c r="Q441" s="379"/>
      <c r="R441" s="379"/>
      <c r="S441" s="379"/>
      <c r="T441" s="379"/>
      <c r="U441" s="379"/>
      <c r="V441" s="379"/>
      <c r="W441" s="379"/>
      <c r="X441" s="379"/>
      <c r="Y441" s="379"/>
      <c r="Z441" s="379"/>
    </row>
    <row r="442" spans="1:26" ht="14.25" customHeight="1" x14ac:dyDescent="0.25">
      <c r="A442" s="379"/>
      <c r="B442" s="379"/>
      <c r="C442" s="379"/>
      <c r="D442" s="379"/>
      <c r="E442" s="379"/>
      <c r="F442" s="379"/>
      <c r="G442" s="379"/>
      <c r="H442" s="379"/>
      <c r="I442" s="379"/>
      <c r="J442" s="379"/>
      <c r="K442" s="379"/>
      <c r="L442" s="379"/>
      <c r="M442" s="379"/>
      <c r="N442" s="379"/>
      <c r="O442" s="379"/>
      <c r="P442" s="379"/>
      <c r="Q442" s="379"/>
      <c r="R442" s="379"/>
      <c r="S442" s="379"/>
      <c r="T442" s="379"/>
      <c r="U442" s="379"/>
      <c r="V442" s="379"/>
      <c r="W442" s="379"/>
      <c r="X442" s="379"/>
      <c r="Y442" s="379"/>
      <c r="Z442" s="379"/>
    </row>
    <row r="443" spans="1:26" ht="14.25" customHeight="1" x14ac:dyDescent="0.25">
      <c r="A443" s="379"/>
      <c r="B443" s="379"/>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c r="Z443" s="379"/>
    </row>
    <row r="444" spans="1:26" ht="14.25" customHeight="1" x14ac:dyDescent="0.25">
      <c r="A444" s="379"/>
      <c r="B444" s="379"/>
      <c r="C444" s="379"/>
      <c r="D444" s="379"/>
      <c r="E444" s="379"/>
      <c r="F444" s="379"/>
      <c r="G444" s="379"/>
      <c r="H444" s="379"/>
      <c r="I444" s="379"/>
      <c r="J444" s="379"/>
      <c r="K444" s="379"/>
      <c r="L444" s="379"/>
      <c r="M444" s="379"/>
      <c r="N444" s="379"/>
      <c r="O444" s="379"/>
      <c r="P444" s="379"/>
      <c r="Q444" s="379"/>
      <c r="R444" s="379"/>
      <c r="S444" s="379"/>
      <c r="T444" s="379"/>
      <c r="U444" s="379"/>
      <c r="V444" s="379"/>
      <c r="W444" s="379"/>
      <c r="X444" s="379"/>
      <c r="Y444" s="379"/>
      <c r="Z444" s="379"/>
    </row>
    <row r="445" spans="1:26" ht="14.25" customHeight="1" x14ac:dyDescent="0.25">
      <c r="A445" s="379"/>
      <c r="B445" s="379"/>
      <c r="C445" s="379"/>
      <c r="D445" s="379"/>
      <c r="E445" s="379"/>
      <c r="F445" s="379"/>
      <c r="G445" s="379"/>
      <c r="H445" s="379"/>
      <c r="I445" s="379"/>
      <c r="J445" s="379"/>
      <c r="K445" s="379"/>
      <c r="L445" s="379"/>
      <c r="M445" s="379"/>
      <c r="N445" s="379"/>
      <c r="O445" s="379"/>
      <c r="P445" s="379"/>
      <c r="Q445" s="379"/>
      <c r="R445" s="379"/>
      <c r="S445" s="379"/>
      <c r="T445" s="379"/>
      <c r="U445" s="379"/>
      <c r="V445" s="379"/>
      <c r="W445" s="379"/>
      <c r="X445" s="379"/>
      <c r="Y445" s="379"/>
      <c r="Z445" s="379"/>
    </row>
    <row r="446" spans="1:26" ht="14.25" customHeight="1" x14ac:dyDescent="0.25">
      <c r="A446" s="379"/>
      <c r="B446" s="379"/>
      <c r="C446" s="379"/>
      <c r="D446" s="379"/>
      <c r="E446" s="379"/>
      <c r="F446" s="379"/>
      <c r="G446" s="379"/>
      <c r="H446" s="379"/>
      <c r="I446" s="379"/>
      <c r="J446" s="379"/>
      <c r="K446" s="379"/>
      <c r="L446" s="379"/>
      <c r="M446" s="379"/>
      <c r="N446" s="379"/>
      <c r="O446" s="379"/>
      <c r="P446" s="379"/>
      <c r="Q446" s="379"/>
      <c r="R446" s="379"/>
      <c r="S446" s="379"/>
      <c r="T446" s="379"/>
      <c r="U446" s="379"/>
      <c r="V446" s="379"/>
      <c r="W446" s="379"/>
      <c r="X446" s="379"/>
      <c r="Y446" s="379"/>
      <c r="Z446" s="379"/>
    </row>
    <row r="447" spans="1:26" ht="14.25" customHeight="1" x14ac:dyDescent="0.25">
      <c r="A447" s="379"/>
      <c r="B447" s="379"/>
      <c r="C447" s="379"/>
      <c r="D447" s="379"/>
      <c r="E447" s="379"/>
      <c r="F447" s="379"/>
      <c r="G447" s="379"/>
      <c r="H447" s="379"/>
      <c r="I447" s="379"/>
      <c r="J447" s="379"/>
      <c r="K447" s="379"/>
      <c r="L447" s="379"/>
      <c r="M447" s="379"/>
      <c r="N447" s="379"/>
      <c r="O447" s="379"/>
      <c r="P447" s="379"/>
      <c r="Q447" s="379"/>
      <c r="R447" s="379"/>
      <c r="S447" s="379"/>
      <c r="T447" s="379"/>
      <c r="U447" s="379"/>
      <c r="V447" s="379"/>
      <c r="W447" s="379"/>
      <c r="X447" s="379"/>
      <c r="Y447" s="379"/>
      <c r="Z447" s="379"/>
    </row>
    <row r="448" spans="1:26" ht="14.25" customHeight="1" x14ac:dyDescent="0.25">
      <c r="A448" s="379"/>
      <c r="B448" s="379"/>
      <c r="C448" s="379"/>
      <c r="D448" s="379"/>
      <c r="E448" s="379"/>
      <c r="F448" s="379"/>
      <c r="G448" s="379"/>
      <c r="H448" s="379"/>
      <c r="I448" s="379"/>
      <c r="J448" s="379"/>
      <c r="K448" s="379"/>
      <c r="L448" s="379"/>
      <c r="M448" s="379"/>
      <c r="N448" s="379"/>
      <c r="O448" s="379"/>
      <c r="P448" s="379"/>
      <c r="Q448" s="379"/>
      <c r="R448" s="379"/>
      <c r="S448" s="379"/>
      <c r="T448" s="379"/>
      <c r="U448" s="379"/>
      <c r="V448" s="379"/>
      <c r="W448" s="379"/>
      <c r="X448" s="379"/>
      <c r="Y448" s="379"/>
      <c r="Z448" s="379"/>
    </row>
    <row r="449" spans="1:26" ht="14.25" customHeight="1" x14ac:dyDescent="0.25">
      <c r="A449" s="379"/>
      <c r="B449" s="379"/>
      <c r="C449" s="379"/>
      <c r="D449" s="379"/>
      <c r="E449" s="379"/>
      <c r="F449" s="379"/>
      <c r="G449" s="379"/>
      <c r="H449" s="379"/>
      <c r="I449" s="379"/>
      <c r="J449" s="379"/>
      <c r="K449" s="379"/>
      <c r="L449" s="379"/>
      <c r="M449" s="379"/>
      <c r="N449" s="379"/>
      <c r="O449" s="379"/>
      <c r="P449" s="379"/>
      <c r="Q449" s="379"/>
      <c r="R449" s="379"/>
      <c r="S449" s="379"/>
      <c r="T449" s="379"/>
      <c r="U449" s="379"/>
      <c r="V449" s="379"/>
      <c r="W449" s="379"/>
      <c r="X449" s="379"/>
      <c r="Y449" s="379"/>
      <c r="Z449" s="379"/>
    </row>
    <row r="450" spans="1:26" ht="14.25" customHeight="1" x14ac:dyDescent="0.25">
      <c r="A450" s="379"/>
      <c r="B450" s="379"/>
      <c r="C450" s="379"/>
      <c r="D450" s="379"/>
      <c r="E450" s="379"/>
      <c r="F450" s="379"/>
      <c r="G450" s="379"/>
      <c r="H450" s="379"/>
      <c r="I450" s="379"/>
      <c r="J450" s="379"/>
      <c r="K450" s="379"/>
      <c r="L450" s="379"/>
      <c r="M450" s="379"/>
      <c r="N450" s="379"/>
      <c r="O450" s="379"/>
      <c r="P450" s="379"/>
      <c r="Q450" s="379"/>
      <c r="R450" s="379"/>
      <c r="S450" s="379"/>
      <c r="T450" s="379"/>
      <c r="U450" s="379"/>
      <c r="V450" s="379"/>
      <c r="W450" s="379"/>
      <c r="X450" s="379"/>
      <c r="Y450" s="379"/>
      <c r="Z450" s="379"/>
    </row>
    <row r="451" spans="1:26" ht="14.25" customHeight="1" x14ac:dyDescent="0.25">
      <c r="A451" s="379"/>
      <c r="B451" s="379"/>
      <c r="C451" s="379"/>
      <c r="D451" s="379"/>
      <c r="E451" s="379"/>
      <c r="F451" s="379"/>
      <c r="G451" s="379"/>
      <c r="H451" s="379"/>
      <c r="I451" s="379"/>
      <c r="J451" s="379"/>
      <c r="K451" s="379"/>
      <c r="L451" s="379"/>
      <c r="M451" s="379"/>
      <c r="N451" s="379"/>
      <c r="O451" s="379"/>
      <c r="P451" s="379"/>
      <c r="Q451" s="379"/>
      <c r="R451" s="379"/>
      <c r="S451" s="379"/>
      <c r="T451" s="379"/>
      <c r="U451" s="379"/>
      <c r="V451" s="379"/>
      <c r="W451" s="379"/>
      <c r="X451" s="379"/>
      <c r="Y451" s="379"/>
      <c r="Z451" s="379"/>
    </row>
    <row r="452" spans="1:26" ht="14.25" customHeight="1" x14ac:dyDescent="0.25">
      <c r="A452" s="379"/>
      <c r="B452" s="379"/>
      <c r="C452" s="379"/>
      <c r="D452" s="379"/>
      <c r="E452" s="379"/>
      <c r="F452" s="379"/>
      <c r="G452" s="379"/>
      <c r="H452" s="379"/>
      <c r="I452" s="379"/>
      <c r="J452" s="379"/>
      <c r="K452" s="379"/>
      <c r="L452" s="379"/>
      <c r="M452" s="379"/>
      <c r="N452" s="379"/>
      <c r="O452" s="379"/>
      <c r="P452" s="379"/>
      <c r="Q452" s="379"/>
      <c r="R452" s="379"/>
      <c r="S452" s="379"/>
      <c r="T452" s="379"/>
      <c r="U452" s="379"/>
      <c r="V452" s="379"/>
      <c r="W452" s="379"/>
      <c r="X452" s="379"/>
      <c r="Y452" s="379"/>
      <c r="Z452" s="379"/>
    </row>
    <row r="453" spans="1:26" ht="14.25" customHeight="1" x14ac:dyDescent="0.25">
      <c r="A453" s="379"/>
      <c r="B453" s="379"/>
      <c r="C453" s="379"/>
      <c r="D453" s="379"/>
      <c r="E453" s="379"/>
      <c r="F453" s="379"/>
      <c r="G453" s="379"/>
      <c r="H453" s="379"/>
      <c r="I453" s="379"/>
      <c r="J453" s="379"/>
      <c r="K453" s="379"/>
      <c r="L453" s="379"/>
      <c r="M453" s="379"/>
      <c r="N453" s="379"/>
      <c r="O453" s="379"/>
      <c r="P453" s="379"/>
      <c r="Q453" s="379"/>
      <c r="R453" s="379"/>
      <c r="S453" s="379"/>
      <c r="T453" s="379"/>
      <c r="U453" s="379"/>
      <c r="V453" s="379"/>
      <c r="W453" s="379"/>
      <c r="X453" s="379"/>
      <c r="Y453" s="379"/>
      <c r="Z453" s="379"/>
    </row>
    <row r="454" spans="1:26" ht="14.25" customHeight="1" x14ac:dyDescent="0.25">
      <c r="A454" s="379"/>
      <c r="B454" s="379"/>
      <c r="C454" s="379"/>
      <c r="D454" s="379"/>
      <c r="E454" s="379"/>
      <c r="F454" s="379"/>
      <c r="G454" s="379"/>
      <c r="H454" s="379"/>
      <c r="I454" s="379"/>
      <c r="J454" s="379"/>
      <c r="K454" s="379"/>
      <c r="L454" s="379"/>
      <c r="M454" s="379"/>
      <c r="N454" s="379"/>
      <c r="O454" s="379"/>
      <c r="P454" s="379"/>
      <c r="Q454" s="379"/>
      <c r="R454" s="379"/>
      <c r="S454" s="379"/>
      <c r="T454" s="379"/>
      <c r="U454" s="379"/>
      <c r="V454" s="379"/>
      <c r="W454" s="379"/>
      <c r="X454" s="379"/>
      <c r="Y454" s="379"/>
      <c r="Z454" s="379"/>
    </row>
    <row r="455" spans="1:26" ht="14.25" customHeight="1" x14ac:dyDescent="0.25">
      <c r="A455" s="379"/>
      <c r="B455" s="379"/>
      <c r="C455" s="379"/>
      <c r="D455" s="379"/>
      <c r="E455" s="379"/>
      <c r="F455" s="379"/>
      <c r="G455" s="379"/>
      <c r="H455" s="379"/>
      <c r="I455" s="379"/>
      <c r="J455" s="379"/>
      <c r="K455" s="379"/>
      <c r="L455" s="379"/>
      <c r="M455" s="379"/>
      <c r="N455" s="379"/>
      <c r="O455" s="379"/>
      <c r="P455" s="379"/>
      <c r="Q455" s="379"/>
      <c r="R455" s="379"/>
      <c r="S455" s="379"/>
      <c r="T455" s="379"/>
      <c r="U455" s="379"/>
      <c r="V455" s="379"/>
      <c r="W455" s="379"/>
      <c r="X455" s="379"/>
      <c r="Y455" s="379"/>
      <c r="Z455" s="379"/>
    </row>
    <row r="456" spans="1:26" ht="14.25" customHeight="1" x14ac:dyDescent="0.25">
      <c r="A456" s="379"/>
      <c r="B456" s="379"/>
      <c r="C456" s="379"/>
      <c r="D456" s="379"/>
      <c r="E456" s="379"/>
      <c r="F456" s="379"/>
      <c r="G456" s="379"/>
      <c r="H456" s="379"/>
      <c r="I456" s="379"/>
      <c r="J456" s="379"/>
      <c r="K456" s="379"/>
      <c r="L456" s="379"/>
      <c r="M456" s="379"/>
      <c r="N456" s="379"/>
      <c r="O456" s="379"/>
      <c r="P456" s="379"/>
      <c r="Q456" s="379"/>
      <c r="R456" s="379"/>
      <c r="S456" s="379"/>
      <c r="T456" s="379"/>
      <c r="U456" s="379"/>
      <c r="V456" s="379"/>
      <c r="W456" s="379"/>
      <c r="X456" s="379"/>
      <c r="Y456" s="379"/>
      <c r="Z456" s="379"/>
    </row>
    <row r="457" spans="1:26" ht="14.25" customHeight="1" x14ac:dyDescent="0.25">
      <c r="A457" s="379"/>
      <c r="B457" s="379"/>
      <c r="C457" s="379"/>
      <c r="D457" s="379"/>
      <c r="E457" s="379"/>
      <c r="F457" s="379"/>
      <c r="G457" s="379"/>
      <c r="H457" s="379"/>
      <c r="I457" s="379"/>
      <c r="J457" s="379"/>
      <c r="K457" s="379"/>
      <c r="L457" s="379"/>
      <c r="M457" s="379"/>
      <c r="N457" s="379"/>
      <c r="O457" s="379"/>
      <c r="P457" s="379"/>
      <c r="Q457" s="379"/>
      <c r="R457" s="379"/>
      <c r="S457" s="379"/>
      <c r="T457" s="379"/>
      <c r="U457" s="379"/>
      <c r="V457" s="379"/>
      <c r="W457" s="379"/>
      <c r="X457" s="379"/>
      <c r="Y457" s="379"/>
      <c r="Z457" s="379"/>
    </row>
    <row r="458" spans="1:26" ht="14.25" customHeight="1" x14ac:dyDescent="0.25">
      <c r="A458" s="379"/>
      <c r="B458" s="379"/>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row>
    <row r="459" spans="1:26" ht="14.25" customHeight="1" x14ac:dyDescent="0.25">
      <c r="A459" s="379"/>
      <c r="B459" s="379"/>
      <c r="C459" s="379"/>
      <c r="D459" s="379"/>
      <c r="E459" s="379"/>
      <c r="F459" s="379"/>
      <c r="G459" s="379"/>
      <c r="H459" s="379"/>
      <c r="I459" s="379"/>
      <c r="J459" s="379"/>
      <c r="K459" s="379"/>
      <c r="L459" s="379"/>
      <c r="M459" s="379"/>
      <c r="N459" s="379"/>
      <c r="O459" s="379"/>
      <c r="P459" s="379"/>
      <c r="Q459" s="379"/>
      <c r="R459" s="379"/>
      <c r="S459" s="379"/>
      <c r="T459" s="379"/>
      <c r="U459" s="379"/>
      <c r="V459" s="379"/>
      <c r="W459" s="379"/>
      <c r="X459" s="379"/>
      <c r="Y459" s="379"/>
      <c r="Z459" s="379"/>
    </row>
    <row r="460" spans="1:26" ht="14.25" customHeight="1" x14ac:dyDescent="0.25">
      <c r="A460" s="379"/>
      <c r="B460" s="379"/>
      <c r="C460" s="379"/>
      <c r="D460" s="379"/>
      <c r="E460" s="379"/>
      <c r="F460" s="379"/>
      <c r="G460" s="379"/>
      <c r="H460" s="379"/>
      <c r="I460" s="379"/>
      <c r="J460" s="379"/>
      <c r="K460" s="379"/>
      <c r="L460" s="379"/>
      <c r="M460" s="379"/>
      <c r="N460" s="379"/>
      <c r="O460" s="379"/>
      <c r="P460" s="379"/>
      <c r="Q460" s="379"/>
      <c r="R460" s="379"/>
      <c r="S460" s="379"/>
      <c r="T460" s="379"/>
      <c r="U460" s="379"/>
      <c r="V460" s="379"/>
      <c r="W460" s="379"/>
      <c r="X460" s="379"/>
      <c r="Y460" s="379"/>
      <c r="Z460" s="379"/>
    </row>
    <row r="461" spans="1:26" ht="14.25" customHeight="1" x14ac:dyDescent="0.25">
      <c r="A461" s="379"/>
      <c r="B461" s="379"/>
      <c r="C461" s="379"/>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c r="Z461" s="379"/>
    </row>
    <row r="462" spans="1:26" ht="14.25" customHeight="1" x14ac:dyDescent="0.25">
      <c r="A462" s="379"/>
      <c r="B462" s="379"/>
      <c r="C462" s="379"/>
      <c r="D462" s="379"/>
      <c r="E462" s="379"/>
      <c r="F462" s="379"/>
      <c r="G462" s="379"/>
      <c r="H462" s="379"/>
      <c r="I462" s="379"/>
      <c r="J462" s="379"/>
      <c r="K462" s="379"/>
      <c r="L462" s="379"/>
      <c r="M462" s="379"/>
      <c r="N462" s="379"/>
      <c r="O462" s="379"/>
      <c r="P462" s="379"/>
      <c r="Q462" s="379"/>
      <c r="R462" s="379"/>
      <c r="S462" s="379"/>
      <c r="T462" s="379"/>
      <c r="U462" s="379"/>
      <c r="V462" s="379"/>
      <c r="W462" s="379"/>
      <c r="X462" s="379"/>
      <c r="Y462" s="379"/>
      <c r="Z462" s="379"/>
    </row>
    <row r="463" spans="1:26" ht="14.25" customHeight="1" x14ac:dyDescent="0.25">
      <c r="A463" s="379"/>
      <c r="B463" s="379"/>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row>
    <row r="464" spans="1:26" ht="14.25" customHeight="1" x14ac:dyDescent="0.25">
      <c r="A464" s="379"/>
      <c r="B464" s="379"/>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row>
    <row r="465" spans="1:26" ht="14.25" customHeight="1" x14ac:dyDescent="0.25">
      <c r="A465" s="379"/>
      <c r="B465" s="379"/>
      <c r="C465" s="379"/>
      <c r="D465" s="379"/>
      <c r="E465" s="379"/>
      <c r="F465" s="379"/>
      <c r="G465" s="379"/>
      <c r="H465" s="379"/>
      <c r="I465" s="379"/>
      <c r="J465" s="379"/>
      <c r="K465" s="379"/>
      <c r="L465" s="379"/>
      <c r="M465" s="379"/>
      <c r="N465" s="379"/>
      <c r="O465" s="379"/>
      <c r="P465" s="379"/>
      <c r="Q465" s="379"/>
      <c r="R465" s="379"/>
      <c r="S465" s="379"/>
      <c r="T465" s="379"/>
      <c r="U465" s="379"/>
      <c r="V465" s="379"/>
      <c r="W465" s="379"/>
      <c r="X465" s="379"/>
      <c r="Y465" s="379"/>
      <c r="Z465" s="379"/>
    </row>
    <row r="466" spans="1:26" ht="14.25" customHeight="1" x14ac:dyDescent="0.25">
      <c r="A466" s="379"/>
      <c r="B466" s="379"/>
      <c r="C466" s="379"/>
      <c r="D466" s="379"/>
      <c r="E466" s="379"/>
      <c r="F466" s="379"/>
      <c r="G466" s="379"/>
      <c r="H466" s="379"/>
      <c r="I466" s="379"/>
      <c r="J466" s="379"/>
      <c r="K466" s="379"/>
      <c r="L466" s="379"/>
      <c r="M466" s="379"/>
      <c r="N466" s="379"/>
      <c r="O466" s="379"/>
      <c r="P466" s="379"/>
      <c r="Q466" s="379"/>
      <c r="R466" s="379"/>
      <c r="S466" s="379"/>
      <c r="T466" s="379"/>
      <c r="U466" s="379"/>
      <c r="V466" s="379"/>
      <c r="W466" s="379"/>
      <c r="X466" s="379"/>
      <c r="Y466" s="379"/>
      <c r="Z466" s="379"/>
    </row>
    <row r="467" spans="1:26" ht="14.25" customHeight="1" x14ac:dyDescent="0.25">
      <c r="A467" s="379"/>
      <c r="B467" s="379"/>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c r="Z467" s="379"/>
    </row>
    <row r="468" spans="1:26" ht="14.25" customHeight="1" x14ac:dyDescent="0.25">
      <c r="A468" s="379"/>
      <c r="B468" s="379"/>
      <c r="C468" s="379"/>
      <c r="D468" s="379"/>
      <c r="E468" s="379"/>
      <c r="F468" s="379"/>
      <c r="G468" s="379"/>
      <c r="H468" s="379"/>
      <c r="I468" s="379"/>
      <c r="J468" s="379"/>
      <c r="K468" s="379"/>
      <c r="L468" s="379"/>
      <c r="M468" s="379"/>
      <c r="N468" s="379"/>
      <c r="O468" s="379"/>
      <c r="P468" s="379"/>
      <c r="Q468" s="379"/>
      <c r="R468" s="379"/>
      <c r="S468" s="379"/>
      <c r="T468" s="379"/>
      <c r="U468" s="379"/>
      <c r="V468" s="379"/>
      <c r="W468" s="379"/>
      <c r="X468" s="379"/>
      <c r="Y468" s="379"/>
      <c r="Z468" s="379"/>
    </row>
    <row r="469" spans="1:26" ht="14.25" customHeight="1" x14ac:dyDescent="0.25">
      <c r="A469" s="379"/>
      <c r="B469" s="379"/>
      <c r="C469" s="379"/>
      <c r="D469" s="379"/>
      <c r="E469" s="379"/>
      <c r="F469" s="379"/>
      <c r="G469" s="379"/>
      <c r="H469" s="379"/>
      <c r="I469" s="379"/>
      <c r="J469" s="379"/>
      <c r="K469" s="379"/>
      <c r="L469" s="379"/>
      <c r="M469" s="379"/>
      <c r="N469" s="379"/>
      <c r="O469" s="379"/>
      <c r="P469" s="379"/>
      <c r="Q469" s="379"/>
      <c r="R469" s="379"/>
      <c r="S469" s="379"/>
      <c r="T469" s="379"/>
      <c r="U469" s="379"/>
      <c r="V469" s="379"/>
      <c r="W469" s="379"/>
      <c r="X469" s="379"/>
      <c r="Y469" s="379"/>
      <c r="Z469" s="379"/>
    </row>
    <row r="470" spans="1:26" ht="14.25" customHeight="1" x14ac:dyDescent="0.25">
      <c r="A470" s="379"/>
      <c r="B470" s="379"/>
      <c r="C470" s="379"/>
      <c r="D470" s="379"/>
      <c r="E470" s="379"/>
      <c r="F470" s="379"/>
      <c r="G470" s="379"/>
      <c r="H470" s="379"/>
      <c r="I470" s="379"/>
      <c r="J470" s="379"/>
      <c r="K470" s="379"/>
      <c r="L470" s="379"/>
      <c r="M470" s="379"/>
      <c r="N470" s="379"/>
      <c r="O470" s="379"/>
      <c r="P470" s="379"/>
      <c r="Q470" s="379"/>
      <c r="R470" s="379"/>
      <c r="S470" s="379"/>
      <c r="T470" s="379"/>
      <c r="U470" s="379"/>
      <c r="V470" s="379"/>
      <c r="W470" s="379"/>
      <c r="X470" s="379"/>
      <c r="Y470" s="379"/>
      <c r="Z470" s="379"/>
    </row>
    <row r="471" spans="1:26" ht="14.25" customHeight="1" x14ac:dyDescent="0.25">
      <c r="A471" s="379"/>
      <c r="B471" s="379"/>
      <c r="C471" s="379"/>
      <c r="D471" s="379"/>
      <c r="E471" s="379"/>
      <c r="F471" s="379"/>
      <c r="G471" s="379"/>
      <c r="H471" s="379"/>
      <c r="I471" s="379"/>
      <c r="J471" s="379"/>
      <c r="K471" s="379"/>
      <c r="L471" s="379"/>
      <c r="M471" s="379"/>
      <c r="N471" s="379"/>
      <c r="O471" s="379"/>
      <c r="P471" s="379"/>
      <c r="Q471" s="379"/>
      <c r="R471" s="379"/>
      <c r="S471" s="379"/>
      <c r="T471" s="379"/>
      <c r="U471" s="379"/>
      <c r="V471" s="379"/>
      <c r="W471" s="379"/>
      <c r="X471" s="379"/>
      <c r="Y471" s="379"/>
      <c r="Z471" s="379"/>
    </row>
    <row r="472" spans="1:26" ht="14.25" customHeight="1" x14ac:dyDescent="0.25">
      <c r="A472" s="379"/>
      <c r="B472" s="379"/>
      <c r="C472" s="379"/>
      <c r="D472" s="379"/>
      <c r="E472" s="379"/>
      <c r="F472" s="379"/>
      <c r="G472" s="379"/>
      <c r="H472" s="379"/>
      <c r="I472" s="379"/>
      <c r="J472" s="379"/>
      <c r="K472" s="379"/>
      <c r="L472" s="379"/>
      <c r="M472" s="379"/>
      <c r="N472" s="379"/>
      <c r="O472" s="379"/>
      <c r="P472" s="379"/>
      <c r="Q472" s="379"/>
      <c r="R472" s="379"/>
      <c r="S472" s="379"/>
      <c r="T472" s="379"/>
      <c r="U472" s="379"/>
      <c r="V472" s="379"/>
      <c r="W472" s="379"/>
      <c r="X472" s="379"/>
      <c r="Y472" s="379"/>
      <c r="Z472" s="379"/>
    </row>
    <row r="473" spans="1:26" ht="14.25" customHeight="1" x14ac:dyDescent="0.25">
      <c r="A473" s="379"/>
      <c r="B473" s="379"/>
      <c r="C473" s="379"/>
      <c r="D473" s="379"/>
      <c r="E473" s="379"/>
      <c r="F473" s="379"/>
      <c r="G473" s="379"/>
      <c r="H473" s="379"/>
      <c r="I473" s="379"/>
      <c r="J473" s="379"/>
      <c r="K473" s="379"/>
      <c r="L473" s="379"/>
      <c r="M473" s="379"/>
      <c r="N473" s="379"/>
      <c r="O473" s="379"/>
      <c r="P473" s="379"/>
      <c r="Q473" s="379"/>
      <c r="R473" s="379"/>
      <c r="S473" s="379"/>
      <c r="T473" s="379"/>
      <c r="U473" s="379"/>
      <c r="V473" s="379"/>
      <c r="W473" s="379"/>
      <c r="X473" s="379"/>
      <c r="Y473" s="379"/>
      <c r="Z473" s="379"/>
    </row>
    <row r="474" spans="1:26" ht="14.25" customHeight="1" x14ac:dyDescent="0.25">
      <c r="A474" s="379"/>
      <c r="B474" s="379"/>
      <c r="C474" s="379"/>
      <c r="D474" s="379"/>
      <c r="E474" s="379"/>
      <c r="F474" s="379"/>
      <c r="G474" s="379"/>
      <c r="H474" s="379"/>
      <c r="I474" s="379"/>
      <c r="J474" s="379"/>
      <c r="K474" s="379"/>
      <c r="L474" s="379"/>
      <c r="M474" s="379"/>
      <c r="N474" s="379"/>
      <c r="O474" s="379"/>
      <c r="P474" s="379"/>
      <c r="Q474" s="379"/>
      <c r="R474" s="379"/>
      <c r="S474" s="379"/>
      <c r="T474" s="379"/>
      <c r="U474" s="379"/>
      <c r="V474" s="379"/>
      <c r="W474" s="379"/>
      <c r="X474" s="379"/>
      <c r="Y474" s="379"/>
      <c r="Z474" s="379"/>
    </row>
    <row r="475" spans="1:26" ht="14.25" customHeight="1" x14ac:dyDescent="0.25">
      <c r="A475" s="379"/>
      <c r="B475" s="379"/>
      <c r="C475" s="379"/>
      <c r="D475" s="379"/>
      <c r="E475" s="379"/>
      <c r="F475" s="379"/>
      <c r="G475" s="379"/>
      <c r="H475" s="379"/>
      <c r="I475" s="379"/>
      <c r="J475" s="379"/>
      <c r="K475" s="379"/>
      <c r="L475" s="379"/>
      <c r="M475" s="379"/>
      <c r="N475" s="379"/>
      <c r="O475" s="379"/>
      <c r="P475" s="379"/>
      <c r="Q475" s="379"/>
      <c r="R475" s="379"/>
      <c r="S475" s="379"/>
      <c r="T475" s="379"/>
      <c r="U475" s="379"/>
      <c r="V475" s="379"/>
      <c r="W475" s="379"/>
      <c r="X475" s="379"/>
      <c r="Y475" s="379"/>
      <c r="Z475" s="379"/>
    </row>
    <row r="476" spans="1:26" ht="14.25" customHeight="1" x14ac:dyDescent="0.25">
      <c r="A476" s="379"/>
      <c r="B476" s="379"/>
      <c r="C476" s="379"/>
      <c r="D476" s="379"/>
      <c r="E476" s="379"/>
      <c r="F476" s="379"/>
      <c r="G476" s="379"/>
      <c r="H476" s="379"/>
      <c r="I476" s="379"/>
      <c r="J476" s="379"/>
      <c r="K476" s="379"/>
      <c r="L476" s="379"/>
      <c r="M476" s="379"/>
      <c r="N476" s="379"/>
      <c r="O476" s="379"/>
      <c r="P476" s="379"/>
      <c r="Q476" s="379"/>
      <c r="R476" s="379"/>
      <c r="S476" s="379"/>
      <c r="T476" s="379"/>
      <c r="U476" s="379"/>
      <c r="V476" s="379"/>
      <c r="W476" s="379"/>
      <c r="X476" s="379"/>
      <c r="Y476" s="379"/>
      <c r="Z476" s="379"/>
    </row>
    <row r="477" spans="1:26" ht="14.25" customHeight="1" x14ac:dyDescent="0.25">
      <c r="A477" s="379"/>
      <c r="B477" s="379"/>
      <c r="C477" s="379"/>
      <c r="D477" s="379"/>
      <c r="E477" s="379"/>
      <c r="F477" s="379"/>
      <c r="G477" s="379"/>
      <c r="H477" s="379"/>
      <c r="I477" s="379"/>
      <c r="J477" s="379"/>
      <c r="K477" s="379"/>
      <c r="L477" s="379"/>
      <c r="M477" s="379"/>
      <c r="N477" s="379"/>
      <c r="O477" s="379"/>
      <c r="P477" s="379"/>
      <c r="Q477" s="379"/>
      <c r="R477" s="379"/>
      <c r="S477" s="379"/>
      <c r="T477" s="379"/>
      <c r="U477" s="379"/>
      <c r="V477" s="379"/>
      <c r="W477" s="379"/>
      <c r="X477" s="379"/>
      <c r="Y477" s="379"/>
      <c r="Z477" s="379"/>
    </row>
    <row r="478" spans="1:26" ht="14.25" customHeight="1" x14ac:dyDescent="0.25">
      <c r="A478" s="379"/>
      <c r="B478" s="379"/>
      <c r="C478" s="379"/>
      <c r="D478" s="379"/>
      <c r="E478" s="379"/>
      <c r="F478" s="379"/>
      <c r="G478" s="379"/>
      <c r="H478" s="379"/>
      <c r="I478" s="379"/>
      <c r="J478" s="379"/>
      <c r="K478" s="379"/>
      <c r="L478" s="379"/>
      <c r="M478" s="379"/>
      <c r="N478" s="379"/>
      <c r="O478" s="379"/>
      <c r="P478" s="379"/>
      <c r="Q478" s="379"/>
      <c r="R478" s="379"/>
      <c r="S478" s="379"/>
      <c r="T478" s="379"/>
      <c r="U478" s="379"/>
      <c r="V478" s="379"/>
      <c r="W478" s="379"/>
      <c r="X478" s="379"/>
      <c r="Y478" s="379"/>
      <c r="Z478" s="379"/>
    </row>
    <row r="479" spans="1:26" ht="14.25" customHeight="1" x14ac:dyDescent="0.25">
      <c r="A479" s="379"/>
      <c r="B479" s="379"/>
      <c r="C479" s="379"/>
      <c r="D479" s="379"/>
      <c r="E479" s="379"/>
      <c r="F479" s="379"/>
      <c r="G479" s="379"/>
      <c r="H479" s="379"/>
      <c r="I479" s="379"/>
      <c r="J479" s="379"/>
      <c r="K479" s="379"/>
      <c r="L479" s="379"/>
      <c r="M479" s="379"/>
      <c r="N479" s="379"/>
      <c r="O479" s="379"/>
      <c r="P479" s="379"/>
      <c r="Q479" s="379"/>
      <c r="R479" s="379"/>
      <c r="S479" s="379"/>
      <c r="T479" s="379"/>
      <c r="U479" s="379"/>
      <c r="V479" s="379"/>
      <c r="W479" s="379"/>
      <c r="X479" s="379"/>
      <c r="Y479" s="379"/>
      <c r="Z479" s="379"/>
    </row>
    <row r="480" spans="1:26" ht="14.25" customHeight="1" x14ac:dyDescent="0.25">
      <c r="A480" s="379"/>
      <c r="B480" s="379"/>
      <c r="C480" s="379"/>
      <c r="D480" s="379"/>
      <c r="E480" s="379"/>
      <c r="F480" s="379"/>
      <c r="G480" s="379"/>
      <c r="H480" s="379"/>
      <c r="I480" s="379"/>
      <c r="J480" s="379"/>
      <c r="K480" s="379"/>
      <c r="L480" s="379"/>
      <c r="M480" s="379"/>
      <c r="N480" s="379"/>
      <c r="O480" s="379"/>
      <c r="P480" s="379"/>
      <c r="Q480" s="379"/>
      <c r="R480" s="379"/>
      <c r="S480" s="379"/>
      <c r="T480" s="379"/>
      <c r="U480" s="379"/>
      <c r="V480" s="379"/>
      <c r="W480" s="379"/>
      <c r="X480" s="379"/>
      <c r="Y480" s="379"/>
      <c r="Z480" s="379"/>
    </row>
    <row r="481" spans="1:26" ht="14.25" customHeight="1" x14ac:dyDescent="0.25">
      <c r="A481" s="379"/>
      <c r="B481" s="379"/>
      <c r="C481" s="379"/>
      <c r="D481" s="379"/>
      <c r="E481" s="379"/>
      <c r="F481" s="379"/>
      <c r="G481" s="379"/>
      <c r="H481" s="379"/>
      <c r="I481" s="379"/>
      <c r="J481" s="379"/>
      <c r="K481" s="379"/>
      <c r="L481" s="379"/>
      <c r="M481" s="379"/>
      <c r="N481" s="379"/>
      <c r="O481" s="379"/>
      <c r="P481" s="379"/>
      <c r="Q481" s="379"/>
      <c r="R481" s="379"/>
      <c r="S481" s="379"/>
      <c r="T481" s="379"/>
      <c r="U481" s="379"/>
      <c r="V481" s="379"/>
      <c r="W481" s="379"/>
      <c r="X481" s="379"/>
      <c r="Y481" s="379"/>
      <c r="Z481" s="379"/>
    </row>
    <row r="482" spans="1:26" ht="14.25" customHeight="1" x14ac:dyDescent="0.25">
      <c r="A482" s="379"/>
      <c r="B482" s="379"/>
      <c r="C482" s="379"/>
      <c r="D482" s="379"/>
      <c r="E482" s="379"/>
      <c r="F482" s="379"/>
      <c r="G482" s="379"/>
      <c r="H482" s="379"/>
      <c r="I482" s="379"/>
      <c r="J482" s="379"/>
      <c r="K482" s="379"/>
      <c r="L482" s="379"/>
      <c r="M482" s="379"/>
      <c r="N482" s="379"/>
      <c r="O482" s="379"/>
      <c r="P482" s="379"/>
      <c r="Q482" s="379"/>
      <c r="R482" s="379"/>
      <c r="S482" s="379"/>
      <c r="T482" s="379"/>
      <c r="U482" s="379"/>
      <c r="V482" s="379"/>
      <c r="W482" s="379"/>
      <c r="X482" s="379"/>
      <c r="Y482" s="379"/>
      <c r="Z482" s="379"/>
    </row>
    <row r="483" spans="1:26" ht="14.25" customHeight="1" x14ac:dyDescent="0.25">
      <c r="A483" s="379"/>
      <c r="B483" s="379"/>
      <c r="C483" s="379"/>
      <c r="D483" s="379"/>
      <c r="E483" s="379"/>
      <c r="F483" s="379"/>
      <c r="G483" s="379"/>
      <c r="H483" s="379"/>
      <c r="I483" s="379"/>
      <c r="J483" s="379"/>
      <c r="K483" s="379"/>
      <c r="L483" s="379"/>
      <c r="M483" s="379"/>
      <c r="N483" s="379"/>
      <c r="O483" s="379"/>
      <c r="P483" s="379"/>
      <c r="Q483" s="379"/>
      <c r="R483" s="379"/>
      <c r="S483" s="379"/>
      <c r="T483" s="379"/>
      <c r="U483" s="379"/>
      <c r="V483" s="379"/>
      <c r="W483" s="379"/>
      <c r="X483" s="379"/>
      <c r="Y483" s="379"/>
      <c r="Z483" s="379"/>
    </row>
    <row r="484" spans="1:26" ht="14.25" customHeight="1" x14ac:dyDescent="0.25">
      <c r="A484" s="379"/>
      <c r="B484" s="379"/>
      <c r="C484" s="379"/>
      <c r="D484" s="379"/>
      <c r="E484" s="379"/>
      <c r="F484" s="379"/>
      <c r="G484" s="379"/>
      <c r="H484" s="379"/>
      <c r="I484" s="379"/>
      <c r="J484" s="379"/>
      <c r="K484" s="379"/>
      <c r="L484" s="379"/>
      <c r="M484" s="379"/>
      <c r="N484" s="379"/>
      <c r="O484" s="379"/>
      <c r="P484" s="379"/>
      <c r="Q484" s="379"/>
      <c r="R484" s="379"/>
      <c r="S484" s="379"/>
      <c r="T484" s="379"/>
      <c r="U484" s="379"/>
      <c r="V484" s="379"/>
      <c r="W484" s="379"/>
      <c r="X484" s="379"/>
      <c r="Y484" s="379"/>
      <c r="Z484" s="379"/>
    </row>
    <row r="485" spans="1:26" ht="14.25" customHeight="1" x14ac:dyDescent="0.25">
      <c r="A485" s="379"/>
      <c r="B485" s="379"/>
      <c r="C485" s="379"/>
      <c r="D485" s="379"/>
      <c r="E485" s="379"/>
      <c r="F485" s="379"/>
      <c r="G485" s="379"/>
      <c r="H485" s="379"/>
      <c r="I485" s="379"/>
      <c r="J485" s="379"/>
      <c r="K485" s="379"/>
      <c r="L485" s="379"/>
      <c r="M485" s="379"/>
      <c r="N485" s="379"/>
      <c r="O485" s="379"/>
      <c r="P485" s="379"/>
      <c r="Q485" s="379"/>
      <c r="R485" s="379"/>
      <c r="S485" s="379"/>
      <c r="T485" s="379"/>
      <c r="U485" s="379"/>
      <c r="V485" s="379"/>
      <c r="W485" s="379"/>
      <c r="X485" s="379"/>
      <c r="Y485" s="379"/>
      <c r="Z485" s="379"/>
    </row>
    <row r="486" spans="1:26" ht="14.25" customHeight="1" x14ac:dyDescent="0.25">
      <c r="A486" s="379"/>
      <c r="B486" s="379"/>
      <c r="C486" s="379"/>
      <c r="D486" s="379"/>
      <c r="E486" s="379"/>
      <c r="F486" s="379"/>
      <c r="G486" s="379"/>
      <c r="H486" s="379"/>
      <c r="I486" s="379"/>
      <c r="J486" s="379"/>
      <c r="K486" s="379"/>
      <c r="L486" s="379"/>
      <c r="M486" s="379"/>
      <c r="N486" s="379"/>
      <c r="O486" s="379"/>
      <c r="P486" s="379"/>
      <c r="Q486" s="379"/>
      <c r="R486" s="379"/>
      <c r="S486" s="379"/>
      <c r="T486" s="379"/>
      <c r="U486" s="379"/>
      <c r="V486" s="379"/>
      <c r="W486" s="379"/>
      <c r="X486" s="379"/>
      <c r="Y486" s="379"/>
      <c r="Z486" s="379"/>
    </row>
    <row r="487" spans="1:26" ht="14.25" customHeight="1" x14ac:dyDescent="0.25">
      <c r="A487" s="379"/>
      <c r="B487" s="379"/>
      <c r="C487" s="379"/>
      <c r="D487" s="379"/>
      <c r="E487" s="379"/>
      <c r="F487" s="379"/>
      <c r="G487" s="379"/>
      <c r="H487" s="379"/>
      <c r="I487" s="379"/>
      <c r="J487" s="379"/>
      <c r="K487" s="379"/>
      <c r="L487" s="379"/>
      <c r="M487" s="379"/>
      <c r="N487" s="379"/>
      <c r="O487" s="379"/>
      <c r="P487" s="379"/>
      <c r="Q487" s="379"/>
      <c r="R487" s="379"/>
      <c r="S487" s="379"/>
      <c r="T487" s="379"/>
      <c r="U487" s="379"/>
      <c r="V487" s="379"/>
      <c r="W487" s="379"/>
      <c r="X487" s="379"/>
      <c r="Y487" s="379"/>
      <c r="Z487" s="379"/>
    </row>
    <row r="488" spans="1:26" ht="14.25" customHeight="1" x14ac:dyDescent="0.25">
      <c r="A488" s="379"/>
      <c r="B488" s="379"/>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c r="Z488" s="379"/>
    </row>
    <row r="489" spans="1:26" ht="14.25" customHeight="1" x14ac:dyDescent="0.25">
      <c r="A489" s="379"/>
      <c r="B489" s="379"/>
      <c r="C489" s="379"/>
      <c r="D489" s="379"/>
      <c r="E489" s="379"/>
      <c r="F489" s="379"/>
      <c r="G489" s="379"/>
      <c r="H489" s="379"/>
      <c r="I489" s="379"/>
      <c r="J489" s="379"/>
      <c r="K489" s="379"/>
      <c r="L489" s="379"/>
      <c r="M489" s="379"/>
      <c r="N489" s="379"/>
      <c r="O489" s="379"/>
      <c r="P489" s="379"/>
      <c r="Q489" s="379"/>
      <c r="R489" s="379"/>
      <c r="S489" s="379"/>
      <c r="T489" s="379"/>
      <c r="U489" s="379"/>
      <c r="V489" s="379"/>
      <c r="W489" s="379"/>
      <c r="X489" s="379"/>
      <c r="Y489" s="379"/>
      <c r="Z489" s="379"/>
    </row>
    <row r="490" spans="1:26" ht="14.25" customHeight="1" x14ac:dyDescent="0.25">
      <c r="A490" s="379"/>
      <c r="B490" s="379"/>
      <c r="C490" s="379"/>
      <c r="D490" s="379"/>
      <c r="E490" s="379"/>
      <c r="F490" s="379"/>
      <c r="G490" s="379"/>
      <c r="H490" s="379"/>
      <c r="I490" s="379"/>
      <c r="J490" s="379"/>
      <c r="K490" s="379"/>
      <c r="L490" s="379"/>
      <c r="M490" s="379"/>
      <c r="N490" s="379"/>
      <c r="O490" s="379"/>
      <c r="P490" s="379"/>
      <c r="Q490" s="379"/>
      <c r="R490" s="379"/>
      <c r="S490" s="379"/>
      <c r="T490" s="379"/>
      <c r="U490" s="379"/>
      <c r="V490" s="379"/>
      <c r="W490" s="379"/>
      <c r="X490" s="379"/>
      <c r="Y490" s="379"/>
      <c r="Z490" s="379"/>
    </row>
    <row r="491" spans="1:26" ht="14.25" customHeight="1" x14ac:dyDescent="0.25">
      <c r="A491" s="379"/>
      <c r="B491" s="379"/>
      <c r="C491" s="379"/>
      <c r="D491" s="379"/>
      <c r="E491" s="379"/>
      <c r="F491" s="379"/>
      <c r="G491" s="379"/>
      <c r="H491" s="379"/>
      <c r="I491" s="379"/>
      <c r="J491" s="379"/>
      <c r="K491" s="379"/>
      <c r="L491" s="379"/>
      <c r="M491" s="379"/>
      <c r="N491" s="379"/>
      <c r="O491" s="379"/>
      <c r="P491" s="379"/>
      <c r="Q491" s="379"/>
      <c r="R491" s="379"/>
      <c r="S491" s="379"/>
      <c r="T491" s="379"/>
      <c r="U491" s="379"/>
      <c r="V491" s="379"/>
      <c r="W491" s="379"/>
      <c r="X491" s="379"/>
      <c r="Y491" s="379"/>
      <c r="Z491" s="379"/>
    </row>
    <row r="492" spans="1:26" ht="14.25" customHeight="1" x14ac:dyDescent="0.25">
      <c r="A492" s="379"/>
      <c r="B492" s="379"/>
      <c r="C492" s="379"/>
      <c r="D492" s="379"/>
      <c r="E492" s="379"/>
      <c r="F492" s="379"/>
      <c r="G492" s="379"/>
      <c r="H492" s="379"/>
      <c r="I492" s="379"/>
      <c r="J492" s="379"/>
      <c r="K492" s="379"/>
      <c r="L492" s="379"/>
      <c r="M492" s="379"/>
      <c r="N492" s="379"/>
      <c r="O492" s="379"/>
      <c r="P492" s="379"/>
      <c r="Q492" s="379"/>
      <c r="R492" s="379"/>
      <c r="S492" s="379"/>
      <c r="T492" s="379"/>
      <c r="U492" s="379"/>
      <c r="V492" s="379"/>
      <c r="W492" s="379"/>
      <c r="X492" s="379"/>
      <c r="Y492" s="379"/>
      <c r="Z492" s="379"/>
    </row>
    <row r="493" spans="1:26" ht="14.25" customHeight="1" x14ac:dyDescent="0.25">
      <c r="A493" s="379"/>
      <c r="B493" s="379"/>
      <c r="C493" s="379"/>
      <c r="D493" s="379"/>
      <c r="E493" s="379"/>
      <c r="F493" s="379"/>
      <c r="G493" s="379"/>
      <c r="H493" s="379"/>
      <c r="I493" s="379"/>
      <c r="J493" s="379"/>
      <c r="K493" s="379"/>
      <c r="L493" s="379"/>
      <c r="M493" s="379"/>
      <c r="N493" s="379"/>
      <c r="O493" s="379"/>
      <c r="P493" s="379"/>
      <c r="Q493" s="379"/>
      <c r="R493" s="379"/>
      <c r="S493" s="379"/>
      <c r="T493" s="379"/>
      <c r="U493" s="379"/>
      <c r="V493" s="379"/>
      <c r="W493" s="379"/>
      <c r="X493" s="379"/>
      <c r="Y493" s="379"/>
      <c r="Z493" s="379"/>
    </row>
    <row r="494" spans="1:26" ht="14.25" customHeight="1" x14ac:dyDescent="0.25">
      <c r="A494" s="379"/>
      <c r="B494" s="379"/>
      <c r="C494" s="379"/>
      <c r="D494" s="379"/>
      <c r="E494" s="379"/>
      <c r="F494" s="379"/>
      <c r="G494" s="379"/>
      <c r="H494" s="379"/>
      <c r="I494" s="379"/>
      <c r="J494" s="379"/>
      <c r="K494" s="379"/>
      <c r="L494" s="379"/>
      <c r="M494" s="379"/>
      <c r="N494" s="379"/>
      <c r="O494" s="379"/>
      <c r="P494" s="379"/>
      <c r="Q494" s="379"/>
      <c r="R494" s="379"/>
      <c r="S494" s="379"/>
      <c r="T494" s="379"/>
      <c r="U494" s="379"/>
      <c r="V494" s="379"/>
      <c r="W494" s="379"/>
      <c r="X494" s="379"/>
      <c r="Y494" s="379"/>
      <c r="Z494" s="379"/>
    </row>
    <row r="495" spans="1:26" ht="14.25" customHeight="1" x14ac:dyDescent="0.25">
      <c r="A495" s="379"/>
      <c r="B495" s="379"/>
      <c r="C495" s="379"/>
      <c r="D495" s="379"/>
      <c r="E495" s="379"/>
      <c r="F495" s="379"/>
      <c r="G495" s="379"/>
      <c r="H495" s="379"/>
      <c r="I495" s="379"/>
      <c r="J495" s="379"/>
      <c r="K495" s="379"/>
      <c r="L495" s="379"/>
      <c r="M495" s="379"/>
      <c r="N495" s="379"/>
      <c r="O495" s="379"/>
      <c r="P495" s="379"/>
      <c r="Q495" s="379"/>
      <c r="R495" s="379"/>
      <c r="S495" s="379"/>
      <c r="T495" s="379"/>
      <c r="U495" s="379"/>
      <c r="V495" s="379"/>
      <c r="W495" s="379"/>
      <c r="X495" s="379"/>
      <c r="Y495" s="379"/>
      <c r="Z495" s="379"/>
    </row>
    <row r="496" spans="1:26" ht="14.25" customHeight="1" x14ac:dyDescent="0.25">
      <c r="A496" s="379"/>
      <c r="B496" s="379"/>
      <c r="C496" s="379"/>
      <c r="D496" s="379"/>
      <c r="E496" s="379"/>
      <c r="F496" s="379"/>
      <c r="G496" s="379"/>
      <c r="H496" s="379"/>
      <c r="I496" s="379"/>
      <c r="J496" s="379"/>
      <c r="K496" s="379"/>
      <c r="L496" s="379"/>
      <c r="M496" s="379"/>
      <c r="N496" s="379"/>
      <c r="O496" s="379"/>
      <c r="P496" s="379"/>
      <c r="Q496" s="379"/>
      <c r="R496" s="379"/>
      <c r="S496" s="379"/>
      <c r="T496" s="379"/>
      <c r="U496" s="379"/>
      <c r="V496" s="379"/>
      <c r="W496" s="379"/>
      <c r="X496" s="379"/>
      <c r="Y496" s="379"/>
      <c r="Z496" s="379"/>
    </row>
    <row r="497" spans="1:26" ht="14.25" customHeight="1" x14ac:dyDescent="0.25">
      <c r="A497" s="379"/>
      <c r="B497" s="379"/>
      <c r="C497" s="379"/>
      <c r="D497" s="379"/>
      <c r="E497" s="379"/>
      <c r="F497" s="379"/>
      <c r="G497" s="379"/>
      <c r="H497" s="379"/>
      <c r="I497" s="379"/>
      <c r="J497" s="379"/>
      <c r="K497" s="379"/>
      <c r="L497" s="379"/>
      <c r="M497" s="379"/>
      <c r="N497" s="379"/>
      <c r="O497" s="379"/>
      <c r="P497" s="379"/>
      <c r="Q497" s="379"/>
      <c r="R497" s="379"/>
      <c r="S497" s="379"/>
      <c r="T497" s="379"/>
      <c r="U497" s="379"/>
      <c r="V497" s="379"/>
      <c r="W497" s="379"/>
      <c r="X497" s="379"/>
      <c r="Y497" s="379"/>
      <c r="Z497" s="379"/>
    </row>
    <row r="498" spans="1:26" ht="14.25" customHeight="1" x14ac:dyDescent="0.25">
      <c r="A498" s="379"/>
      <c r="B498" s="379"/>
      <c r="C498" s="379"/>
      <c r="D498" s="379"/>
      <c r="E498" s="379"/>
      <c r="F498" s="379"/>
      <c r="G498" s="379"/>
      <c r="H498" s="379"/>
      <c r="I498" s="379"/>
      <c r="J498" s="379"/>
      <c r="K498" s="379"/>
      <c r="L498" s="379"/>
      <c r="M498" s="379"/>
      <c r="N498" s="379"/>
      <c r="O498" s="379"/>
      <c r="P498" s="379"/>
      <c r="Q498" s="379"/>
      <c r="R498" s="379"/>
      <c r="S498" s="379"/>
      <c r="T498" s="379"/>
      <c r="U498" s="379"/>
      <c r="V498" s="379"/>
      <c r="W498" s="379"/>
      <c r="X498" s="379"/>
      <c r="Y498" s="379"/>
      <c r="Z498" s="379"/>
    </row>
    <row r="499" spans="1:26" ht="14.25" customHeight="1" x14ac:dyDescent="0.25">
      <c r="A499" s="379"/>
      <c r="B499" s="379"/>
      <c r="C499" s="379"/>
      <c r="D499" s="379"/>
      <c r="E499" s="379"/>
      <c r="F499" s="379"/>
      <c r="G499" s="379"/>
      <c r="H499" s="379"/>
      <c r="I499" s="379"/>
      <c r="J499" s="379"/>
      <c r="K499" s="379"/>
      <c r="L499" s="379"/>
      <c r="M499" s="379"/>
      <c r="N499" s="379"/>
      <c r="O499" s="379"/>
      <c r="P499" s="379"/>
      <c r="Q499" s="379"/>
      <c r="R499" s="379"/>
      <c r="S499" s="379"/>
      <c r="T499" s="379"/>
      <c r="U499" s="379"/>
      <c r="V499" s="379"/>
      <c r="W499" s="379"/>
      <c r="X499" s="379"/>
      <c r="Y499" s="379"/>
      <c r="Z499" s="379"/>
    </row>
    <row r="500" spans="1:26" ht="14.25" customHeight="1" x14ac:dyDescent="0.25">
      <c r="A500" s="379"/>
      <c r="B500" s="379"/>
      <c r="C500" s="379"/>
      <c r="D500" s="379"/>
      <c r="E500" s="379"/>
      <c r="F500" s="379"/>
      <c r="G500" s="379"/>
      <c r="H500" s="379"/>
      <c r="I500" s="379"/>
      <c r="J500" s="379"/>
      <c r="K500" s="379"/>
      <c r="L500" s="379"/>
      <c r="M500" s="379"/>
      <c r="N500" s="379"/>
      <c r="O500" s="379"/>
      <c r="P500" s="379"/>
      <c r="Q500" s="379"/>
      <c r="R500" s="379"/>
      <c r="S500" s="379"/>
      <c r="T500" s="379"/>
      <c r="U500" s="379"/>
      <c r="V500" s="379"/>
      <c r="W500" s="379"/>
      <c r="X500" s="379"/>
      <c r="Y500" s="379"/>
      <c r="Z500" s="379"/>
    </row>
    <row r="501" spans="1:26" ht="14.25" customHeight="1" x14ac:dyDescent="0.25">
      <c r="A501" s="379"/>
      <c r="B501" s="379"/>
      <c r="C501" s="379"/>
      <c r="D501" s="379"/>
      <c r="E501" s="379"/>
      <c r="F501" s="379"/>
      <c r="G501" s="379"/>
      <c r="H501" s="379"/>
      <c r="I501" s="379"/>
      <c r="J501" s="379"/>
      <c r="K501" s="379"/>
      <c r="L501" s="379"/>
      <c r="M501" s="379"/>
      <c r="N501" s="379"/>
      <c r="O501" s="379"/>
      <c r="P501" s="379"/>
      <c r="Q501" s="379"/>
      <c r="R501" s="379"/>
      <c r="S501" s="379"/>
      <c r="T501" s="379"/>
      <c r="U501" s="379"/>
      <c r="V501" s="379"/>
      <c r="W501" s="379"/>
      <c r="X501" s="379"/>
      <c r="Y501" s="379"/>
      <c r="Z501" s="379"/>
    </row>
    <row r="502" spans="1:26" ht="14.25" customHeight="1" x14ac:dyDescent="0.25">
      <c r="A502" s="379"/>
      <c r="B502" s="379"/>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row>
    <row r="503" spans="1:26" ht="14.25" customHeight="1" x14ac:dyDescent="0.25">
      <c r="A503" s="379"/>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row>
    <row r="504" spans="1:26" ht="14.25" customHeight="1" x14ac:dyDescent="0.25">
      <c r="A504" s="379"/>
      <c r="B504" s="379"/>
      <c r="C504" s="379"/>
      <c r="D504" s="379"/>
      <c r="E504" s="379"/>
      <c r="F504" s="379"/>
      <c r="G504" s="379"/>
      <c r="H504" s="379"/>
      <c r="I504" s="379"/>
      <c r="J504" s="379"/>
      <c r="K504" s="379"/>
      <c r="L504" s="379"/>
      <c r="M504" s="379"/>
      <c r="N504" s="379"/>
      <c r="O504" s="379"/>
      <c r="P504" s="379"/>
      <c r="Q504" s="379"/>
      <c r="R504" s="379"/>
      <c r="S504" s="379"/>
      <c r="T504" s="379"/>
      <c r="U504" s="379"/>
      <c r="V504" s="379"/>
      <c r="W504" s="379"/>
      <c r="X504" s="379"/>
      <c r="Y504" s="379"/>
      <c r="Z504" s="379"/>
    </row>
    <row r="505" spans="1:26" ht="14.25" customHeight="1" x14ac:dyDescent="0.25">
      <c r="A505" s="379"/>
      <c r="B505" s="379"/>
      <c r="C505" s="379"/>
      <c r="D505" s="379"/>
      <c r="E505" s="379"/>
      <c r="F505" s="379"/>
      <c r="G505" s="379"/>
      <c r="H505" s="379"/>
      <c r="I505" s="379"/>
      <c r="J505" s="379"/>
      <c r="K505" s="379"/>
      <c r="L505" s="379"/>
      <c r="M505" s="379"/>
      <c r="N505" s="379"/>
      <c r="O505" s="379"/>
      <c r="P505" s="379"/>
      <c r="Q505" s="379"/>
      <c r="R505" s="379"/>
      <c r="S505" s="379"/>
      <c r="T505" s="379"/>
      <c r="U505" s="379"/>
      <c r="V505" s="379"/>
      <c r="W505" s="379"/>
      <c r="X505" s="379"/>
      <c r="Y505" s="379"/>
      <c r="Z505" s="379"/>
    </row>
    <row r="506" spans="1:26" ht="14.25" customHeight="1" x14ac:dyDescent="0.25">
      <c r="A506" s="379"/>
      <c r="B506" s="379"/>
      <c r="C506" s="379"/>
      <c r="D506" s="379"/>
      <c r="E506" s="379"/>
      <c r="F506" s="379"/>
      <c r="G506" s="379"/>
      <c r="H506" s="379"/>
      <c r="I506" s="379"/>
      <c r="J506" s="379"/>
      <c r="K506" s="379"/>
      <c r="L506" s="379"/>
      <c r="M506" s="379"/>
      <c r="N506" s="379"/>
      <c r="O506" s="379"/>
      <c r="P506" s="379"/>
      <c r="Q506" s="379"/>
      <c r="R506" s="379"/>
      <c r="S506" s="379"/>
      <c r="T506" s="379"/>
      <c r="U506" s="379"/>
      <c r="V506" s="379"/>
      <c r="W506" s="379"/>
      <c r="X506" s="379"/>
      <c r="Y506" s="379"/>
      <c r="Z506" s="379"/>
    </row>
    <row r="507" spans="1:26" ht="14.25" customHeight="1" x14ac:dyDescent="0.25">
      <c r="A507" s="379"/>
      <c r="B507" s="379"/>
      <c r="C507" s="379"/>
      <c r="D507" s="379"/>
      <c r="E507" s="379"/>
      <c r="F507" s="379"/>
      <c r="G507" s="379"/>
      <c r="H507" s="379"/>
      <c r="I507" s="379"/>
      <c r="J507" s="379"/>
      <c r="K507" s="379"/>
      <c r="L507" s="379"/>
      <c r="M507" s="379"/>
      <c r="N507" s="379"/>
      <c r="O507" s="379"/>
      <c r="P507" s="379"/>
      <c r="Q507" s="379"/>
      <c r="R507" s="379"/>
      <c r="S507" s="379"/>
      <c r="T507" s="379"/>
      <c r="U507" s="379"/>
      <c r="V507" s="379"/>
      <c r="W507" s="379"/>
      <c r="X507" s="379"/>
      <c r="Y507" s="379"/>
      <c r="Z507" s="379"/>
    </row>
    <row r="508" spans="1:26" ht="14.25" customHeight="1" x14ac:dyDescent="0.25">
      <c r="A508" s="379"/>
      <c r="B508" s="379"/>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row>
    <row r="509" spans="1:26" ht="14.25" customHeight="1" x14ac:dyDescent="0.25">
      <c r="A509" s="379"/>
      <c r="B509" s="379"/>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c r="Z509" s="379"/>
    </row>
    <row r="510" spans="1:26" ht="14.25" customHeight="1" x14ac:dyDescent="0.25">
      <c r="A510" s="379"/>
      <c r="B510" s="379"/>
      <c r="C510" s="379"/>
      <c r="D510" s="379"/>
      <c r="E510" s="379"/>
      <c r="F510" s="379"/>
      <c r="G510" s="379"/>
      <c r="H510" s="379"/>
      <c r="I510" s="379"/>
      <c r="J510" s="379"/>
      <c r="K510" s="379"/>
      <c r="L510" s="379"/>
      <c r="M510" s="379"/>
      <c r="N510" s="379"/>
      <c r="O510" s="379"/>
      <c r="P510" s="379"/>
      <c r="Q510" s="379"/>
      <c r="R510" s="379"/>
      <c r="S510" s="379"/>
      <c r="T510" s="379"/>
      <c r="U510" s="379"/>
      <c r="V510" s="379"/>
      <c r="W510" s="379"/>
      <c r="X510" s="379"/>
      <c r="Y510" s="379"/>
      <c r="Z510" s="379"/>
    </row>
    <row r="511" spans="1:26" ht="14.25" customHeight="1" x14ac:dyDescent="0.25">
      <c r="A511" s="379"/>
      <c r="B511" s="379"/>
      <c r="C511" s="379"/>
      <c r="D511" s="379"/>
      <c r="E511" s="379"/>
      <c r="F511" s="379"/>
      <c r="G511" s="379"/>
      <c r="H511" s="379"/>
      <c r="I511" s="379"/>
      <c r="J511" s="379"/>
      <c r="K511" s="379"/>
      <c r="L511" s="379"/>
      <c r="M511" s="379"/>
      <c r="N511" s="379"/>
      <c r="O511" s="379"/>
      <c r="P511" s="379"/>
      <c r="Q511" s="379"/>
      <c r="R511" s="379"/>
      <c r="S511" s="379"/>
      <c r="T511" s="379"/>
      <c r="U511" s="379"/>
      <c r="V511" s="379"/>
      <c r="W511" s="379"/>
      <c r="X511" s="379"/>
      <c r="Y511" s="379"/>
      <c r="Z511" s="379"/>
    </row>
    <row r="512" spans="1:26" ht="14.25" customHeight="1" x14ac:dyDescent="0.25">
      <c r="A512" s="379"/>
      <c r="B512" s="379"/>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c r="Z512" s="379"/>
    </row>
    <row r="513" spans="1:26" ht="14.25" customHeight="1" x14ac:dyDescent="0.25">
      <c r="A513" s="379"/>
      <c r="B513" s="379"/>
      <c r="C513" s="379"/>
      <c r="D513" s="379"/>
      <c r="E513" s="379"/>
      <c r="F513" s="379"/>
      <c r="G513" s="379"/>
      <c r="H513" s="379"/>
      <c r="I513" s="379"/>
      <c r="J513" s="379"/>
      <c r="K513" s="379"/>
      <c r="L513" s="379"/>
      <c r="M513" s="379"/>
      <c r="N513" s="379"/>
      <c r="O513" s="379"/>
      <c r="P513" s="379"/>
      <c r="Q513" s="379"/>
      <c r="R513" s="379"/>
      <c r="S513" s="379"/>
      <c r="T513" s="379"/>
      <c r="U513" s="379"/>
      <c r="V513" s="379"/>
      <c r="W513" s="379"/>
      <c r="X513" s="379"/>
      <c r="Y513" s="379"/>
      <c r="Z513" s="379"/>
    </row>
    <row r="514" spans="1:26" ht="14.25" customHeight="1" x14ac:dyDescent="0.25">
      <c r="A514" s="379"/>
      <c r="B514" s="379"/>
      <c r="C514" s="379"/>
      <c r="D514" s="379"/>
      <c r="E514" s="379"/>
      <c r="F514" s="379"/>
      <c r="G514" s="379"/>
      <c r="H514" s="379"/>
      <c r="I514" s="379"/>
      <c r="J514" s="379"/>
      <c r="K514" s="379"/>
      <c r="L514" s="379"/>
      <c r="M514" s="379"/>
      <c r="N514" s="379"/>
      <c r="O514" s="379"/>
      <c r="P514" s="379"/>
      <c r="Q514" s="379"/>
      <c r="R514" s="379"/>
      <c r="S514" s="379"/>
      <c r="T514" s="379"/>
      <c r="U514" s="379"/>
      <c r="V514" s="379"/>
      <c r="W514" s="379"/>
      <c r="X514" s="379"/>
      <c r="Y514" s="379"/>
      <c r="Z514" s="379"/>
    </row>
    <row r="515" spans="1:26" ht="14.25" customHeight="1" x14ac:dyDescent="0.25">
      <c r="A515" s="379"/>
      <c r="B515" s="379"/>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c r="Z515" s="379"/>
    </row>
    <row r="516" spans="1:26" ht="14.25" customHeight="1" x14ac:dyDescent="0.25">
      <c r="A516" s="379"/>
      <c r="B516" s="379"/>
      <c r="C516" s="379"/>
      <c r="D516" s="379"/>
      <c r="E516" s="379"/>
      <c r="F516" s="379"/>
      <c r="G516" s="379"/>
      <c r="H516" s="379"/>
      <c r="I516" s="379"/>
      <c r="J516" s="379"/>
      <c r="K516" s="379"/>
      <c r="L516" s="379"/>
      <c r="M516" s="379"/>
      <c r="N516" s="379"/>
      <c r="O516" s="379"/>
      <c r="P516" s="379"/>
      <c r="Q516" s="379"/>
      <c r="R516" s="379"/>
      <c r="S516" s="379"/>
      <c r="T516" s="379"/>
      <c r="U516" s="379"/>
      <c r="V516" s="379"/>
      <c r="W516" s="379"/>
      <c r="X516" s="379"/>
      <c r="Y516" s="379"/>
      <c r="Z516" s="379"/>
    </row>
    <row r="517" spans="1:26" ht="14.25" customHeight="1" x14ac:dyDescent="0.25">
      <c r="A517" s="379"/>
      <c r="B517" s="379"/>
      <c r="C517" s="379"/>
      <c r="D517" s="379"/>
      <c r="E517" s="379"/>
      <c r="F517" s="379"/>
      <c r="G517" s="379"/>
      <c r="H517" s="379"/>
      <c r="I517" s="379"/>
      <c r="J517" s="379"/>
      <c r="K517" s="379"/>
      <c r="L517" s="379"/>
      <c r="M517" s="379"/>
      <c r="N517" s="379"/>
      <c r="O517" s="379"/>
      <c r="P517" s="379"/>
      <c r="Q517" s="379"/>
      <c r="R517" s="379"/>
      <c r="S517" s="379"/>
      <c r="T517" s="379"/>
      <c r="U517" s="379"/>
      <c r="V517" s="379"/>
      <c r="W517" s="379"/>
      <c r="X517" s="379"/>
      <c r="Y517" s="379"/>
      <c r="Z517" s="379"/>
    </row>
    <row r="518" spans="1:26" ht="14.25" customHeight="1" x14ac:dyDescent="0.25">
      <c r="A518" s="379"/>
      <c r="B518" s="379"/>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c r="Z518" s="379"/>
    </row>
    <row r="519" spans="1:26" ht="14.25" customHeight="1" x14ac:dyDescent="0.25">
      <c r="A519" s="379"/>
      <c r="B519" s="379"/>
      <c r="C519" s="379"/>
      <c r="D519" s="379"/>
      <c r="E519" s="379"/>
      <c r="F519" s="379"/>
      <c r="G519" s="379"/>
      <c r="H519" s="379"/>
      <c r="I519" s="379"/>
      <c r="J519" s="379"/>
      <c r="K519" s="379"/>
      <c r="L519" s="379"/>
      <c r="M519" s="379"/>
      <c r="N519" s="379"/>
      <c r="O519" s="379"/>
      <c r="P519" s="379"/>
      <c r="Q519" s="379"/>
      <c r="R519" s="379"/>
      <c r="S519" s="379"/>
      <c r="T519" s="379"/>
      <c r="U519" s="379"/>
      <c r="V519" s="379"/>
      <c r="W519" s="379"/>
      <c r="X519" s="379"/>
      <c r="Y519" s="379"/>
      <c r="Z519" s="379"/>
    </row>
    <row r="520" spans="1:26" ht="14.25" customHeight="1" x14ac:dyDescent="0.25">
      <c r="A520" s="379"/>
      <c r="B520" s="379"/>
      <c r="C520" s="379"/>
      <c r="D520" s="379"/>
      <c r="E520" s="379"/>
      <c r="F520" s="379"/>
      <c r="G520" s="379"/>
      <c r="H520" s="379"/>
      <c r="I520" s="379"/>
      <c r="J520" s="379"/>
      <c r="K520" s="379"/>
      <c r="L520" s="379"/>
      <c r="M520" s="379"/>
      <c r="N520" s="379"/>
      <c r="O520" s="379"/>
      <c r="P520" s="379"/>
      <c r="Q520" s="379"/>
      <c r="R520" s="379"/>
      <c r="S520" s="379"/>
      <c r="T520" s="379"/>
      <c r="U520" s="379"/>
      <c r="V520" s="379"/>
      <c r="W520" s="379"/>
      <c r="X520" s="379"/>
      <c r="Y520" s="379"/>
      <c r="Z520" s="379"/>
    </row>
    <row r="521" spans="1:26" ht="14.25" customHeight="1" x14ac:dyDescent="0.25">
      <c r="A521" s="379"/>
      <c r="B521" s="379"/>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c r="Z521" s="379"/>
    </row>
    <row r="522" spans="1:26" ht="14.25" customHeight="1" x14ac:dyDescent="0.25">
      <c r="A522" s="379"/>
      <c r="B522" s="379"/>
      <c r="C522" s="379"/>
      <c r="D522" s="379"/>
      <c r="E522" s="379"/>
      <c r="F522" s="379"/>
      <c r="G522" s="379"/>
      <c r="H522" s="379"/>
      <c r="I522" s="379"/>
      <c r="J522" s="379"/>
      <c r="K522" s="379"/>
      <c r="L522" s="379"/>
      <c r="M522" s="379"/>
      <c r="N522" s="379"/>
      <c r="O522" s="379"/>
      <c r="P522" s="379"/>
      <c r="Q522" s="379"/>
      <c r="R522" s="379"/>
      <c r="S522" s="379"/>
      <c r="T522" s="379"/>
      <c r="U522" s="379"/>
      <c r="V522" s="379"/>
      <c r="W522" s="379"/>
      <c r="X522" s="379"/>
      <c r="Y522" s="379"/>
      <c r="Z522" s="379"/>
    </row>
    <row r="523" spans="1:26" ht="14.25" customHeight="1" x14ac:dyDescent="0.25">
      <c r="A523" s="379"/>
      <c r="B523" s="379"/>
      <c r="C523" s="379"/>
      <c r="D523" s="379"/>
      <c r="E523" s="379"/>
      <c r="F523" s="379"/>
      <c r="G523" s="379"/>
      <c r="H523" s="379"/>
      <c r="I523" s="379"/>
      <c r="J523" s="379"/>
      <c r="K523" s="379"/>
      <c r="L523" s="379"/>
      <c r="M523" s="379"/>
      <c r="N523" s="379"/>
      <c r="O523" s="379"/>
      <c r="P523" s="379"/>
      <c r="Q523" s="379"/>
      <c r="R523" s="379"/>
      <c r="S523" s="379"/>
      <c r="T523" s="379"/>
      <c r="U523" s="379"/>
      <c r="V523" s="379"/>
      <c r="W523" s="379"/>
      <c r="X523" s="379"/>
      <c r="Y523" s="379"/>
      <c r="Z523" s="379"/>
    </row>
    <row r="524" spans="1:26" ht="14.25" customHeight="1" x14ac:dyDescent="0.25">
      <c r="A524" s="379"/>
      <c r="B524" s="379"/>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c r="Z524" s="379"/>
    </row>
    <row r="525" spans="1:26" ht="14.25" customHeight="1" x14ac:dyDescent="0.25">
      <c r="A525" s="379"/>
      <c r="B525" s="379"/>
      <c r="C525" s="379"/>
      <c r="D525" s="379"/>
      <c r="E525" s="379"/>
      <c r="F525" s="379"/>
      <c r="G525" s="379"/>
      <c r="H525" s="379"/>
      <c r="I525" s="379"/>
      <c r="J525" s="379"/>
      <c r="K525" s="379"/>
      <c r="L525" s="379"/>
      <c r="M525" s="379"/>
      <c r="N525" s="379"/>
      <c r="O525" s="379"/>
      <c r="P525" s="379"/>
      <c r="Q525" s="379"/>
      <c r="R525" s="379"/>
      <c r="S525" s="379"/>
      <c r="T525" s="379"/>
      <c r="U525" s="379"/>
      <c r="V525" s="379"/>
      <c r="W525" s="379"/>
      <c r="X525" s="379"/>
      <c r="Y525" s="379"/>
      <c r="Z525" s="379"/>
    </row>
    <row r="526" spans="1:26" ht="14.25" customHeight="1" x14ac:dyDescent="0.25">
      <c r="A526" s="379"/>
      <c r="B526" s="379"/>
      <c r="C526" s="379"/>
      <c r="D526" s="379"/>
      <c r="E526" s="379"/>
      <c r="F526" s="379"/>
      <c r="G526" s="379"/>
      <c r="H526" s="379"/>
      <c r="I526" s="379"/>
      <c r="J526" s="379"/>
      <c r="K526" s="379"/>
      <c r="L526" s="379"/>
      <c r="M526" s="379"/>
      <c r="N526" s="379"/>
      <c r="O526" s="379"/>
      <c r="P526" s="379"/>
      <c r="Q526" s="379"/>
      <c r="R526" s="379"/>
      <c r="S526" s="379"/>
      <c r="T526" s="379"/>
      <c r="U526" s="379"/>
      <c r="V526" s="379"/>
      <c r="W526" s="379"/>
      <c r="X526" s="379"/>
      <c r="Y526" s="379"/>
      <c r="Z526" s="379"/>
    </row>
    <row r="527" spans="1:26" ht="14.25" customHeight="1" x14ac:dyDescent="0.25">
      <c r="A527" s="379"/>
      <c r="B527" s="379"/>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c r="Z527" s="379"/>
    </row>
    <row r="528" spans="1:26" ht="14.25" customHeight="1" x14ac:dyDescent="0.25">
      <c r="A528" s="379"/>
      <c r="B528" s="379"/>
      <c r="C528" s="379"/>
      <c r="D528" s="379"/>
      <c r="E528" s="379"/>
      <c r="F528" s="379"/>
      <c r="G528" s="379"/>
      <c r="H528" s="379"/>
      <c r="I528" s="379"/>
      <c r="J528" s="379"/>
      <c r="K528" s="379"/>
      <c r="L528" s="379"/>
      <c r="M528" s="379"/>
      <c r="N528" s="379"/>
      <c r="O528" s="379"/>
      <c r="P528" s="379"/>
      <c r="Q528" s="379"/>
      <c r="R528" s="379"/>
      <c r="S528" s="379"/>
      <c r="T528" s="379"/>
      <c r="U528" s="379"/>
      <c r="V528" s="379"/>
      <c r="W528" s="379"/>
      <c r="X528" s="379"/>
      <c r="Y528" s="379"/>
      <c r="Z528" s="379"/>
    </row>
    <row r="529" spans="1:26" ht="14.25" customHeight="1" x14ac:dyDescent="0.25">
      <c r="A529" s="379"/>
      <c r="B529" s="379"/>
      <c r="C529" s="379"/>
      <c r="D529" s="379"/>
      <c r="E529" s="379"/>
      <c r="F529" s="379"/>
      <c r="G529" s="379"/>
      <c r="H529" s="379"/>
      <c r="I529" s="379"/>
      <c r="J529" s="379"/>
      <c r="K529" s="379"/>
      <c r="L529" s="379"/>
      <c r="M529" s="379"/>
      <c r="N529" s="379"/>
      <c r="O529" s="379"/>
      <c r="P529" s="379"/>
      <c r="Q529" s="379"/>
      <c r="R529" s="379"/>
      <c r="S529" s="379"/>
      <c r="T529" s="379"/>
      <c r="U529" s="379"/>
      <c r="V529" s="379"/>
      <c r="W529" s="379"/>
      <c r="X529" s="379"/>
      <c r="Y529" s="379"/>
      <c r="Z529" s="379"/>
    </row>
    <row r="530" spans="1:26" ht="14.25" customHeight="1" x14ac:dyDescent="0.25">
      <c r="A530" s="379"/>
      <c r="B530" s="379"/>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row>
    <row r="531" spans="1:26" ht="14.25" customHeight="1" x14ac:dyDescent="0.25">
      <c r="A531" s="379"/>
      <c r="B531" s="379"/>
      <c r="C531" s="379"/>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row>
    <row r="532" spans="1:26" ht="14.25" customHeight="1" x14ac:dyDescent="0.25">
      <c r="A532" s="379"/>
      <c r="B532" s="379"/>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row>
    <row r="533" spans="1:26" ht="14.25" customHeight="1" x14ac:dyDescent="0.25">
      <c r="A533" s="379"/>
      <c r="B533" s="379"/>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row>
    <row r="534" spans="1:26" ht="14.25" customHeight="1" x14ac:dyDescent="0.25">
      <c r="A534" s="379"/>
      <c r="B534" s="379"/>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row>
    <row r="535" spans="1:26" ht="14.25" customHeight="1" x14ac:dyDescent="0.25">
      <c r="A535" s="379"/>
      <c r="B535" s="379"/>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row>
    <row r="536" spans="1:26" ht="14.25" customHeight="1" x14ac:dyDescent="0.25">
      <c r="A536" s="379"/>
      <c r="B536" s="379"/>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c r="Z536" s="379"/>
    </row>
    <row r="537" spans="1:26" ht="14.25" customHeight="1" x14ac:dyDescent="0.25">
      <c r="A537" s="379"/>
      <c r="B537" s="379"/>
      <c r="C537" s="379"/>
      <c r="D537" s="379"/>
      <c r="E537" s="379"/>
      <c r="F537" s="379"/>
      <c r="G537" s="379"/>
      <c r="H537" s="379"/>
      <c r="I537" s="379"/>
      <c r="J537" s="379"/>
      <c r="K537" s="379"/>
      <c r="L537" s="379"/>
      <c r="M537" s="379"/>
      <c r="N537" s="379"/>
      <c r="O537" s="379"/>
      <c r="P537" s="379"/>
      <c r="Q537" s="379"/>
      <c r="R537" s="379"/>
      <c r="S537" s="379"/>
      <c r="T537" s="379"/>
      <c r="U537" s="379"/>
      <c r="V537" s="379"/>
      <c r="W537" s="379"/>
      <c r="X537" s="379"/>
      <c r="Y537" s="379"/>
      <c r="Z537" s="379"/>
    </row>
    <row r="538" spans="1:26" ht="14.25" customHeight="1" x14ac:dyDescent="0.25">
      <c r="A538" s="379"/>
      <c r="B538" s="379"/>
      <c r="C538" s="379"/>
      <c r="D538" s="379"/>
      <c r="E538" s="379"/>
      <c r="F538" s="379"/>
      <c r="G538" s="379"/>
      <c r="H538" s="379"/>
      <c r="I538" s="379"/>
      <c r="J538" s="379"/>
      <c r="K538" s="379"/>
      <c r="L538" s="379"/>
      <c r="M538" s="379"/>
      <c r="N538" s="379"/>
      <c r="O538" s="379"/>
      <c r="P538" s="379"/>
      <c r="Q538" s="379"/>
      <c r="R538" s="379"/>
      <c r="S538" s="379"/>
      <c r="T538" s="379"/>
      <c r="U538" s="379"/>
      <c r="V538" s="379"/>
      <c r="W538" s="379"/>
      <c r="X538" s="379"/>
      <c r="Y538" s="379"/>
      <c r="Z538" s="379"/>
    </row>
    <row r="539" spans="1:26" ht="14.25" customHeight="1" x14ac:dyDescent="0.25">
      <c r="A539" s="379"/>
      <c r="B539" s="379"/>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c r="Z539" s="379"/>
    </row>
    <row r="540" spans="1:26" ht="14.25" customHeight="1" x14ac:dyDescent="0.25">
      <c r="A540" s="379"/>
      <c r="B540" s="379"/>
      <c r="C540" s="379"/>
      <c r="D540" s="379"/>
      <c r="E540" s="379"/>
      <c r="F540" s="379"/>
      <c r="G540" s="379"/>
      <c r="H540" s="379"/>
      <c r="I540" s="379"/>
      <c r="J540" s="379"/>
      <c r="K540" s="379"/>
      <c r="L540" s="379"/>
      <c r="M540" s="379"/>
      <c r="N540" s="379"/>
      <c r="O540" s="379"/>
      <c r="P540" s="379"/>
      <c r="Q540" s="379"/>
      <c r="R540" s="379"/>
      <c r="S540" s="379"/>
      <c r="T540" s="379"/>
      <c r="U540" s="379"/>
      <c r="V540" s="379"/>
      <c r="W540" s="379"/>
      <c r="X540" s="379"/>
      <c r="Y540" s="379"/>
      <c r="Z540" s="379"/>
    </row>
    <row r="541" spans="1:26" ht="14.25" customHeight="1" x14ac:dyDescent="0.25">
      <c r="A541" s="379"/>
      <c r="B541" s="379"/>
      <c r="C541" s="379"/>
      <c r="D541" s="379"/>
      <c r="E541" s="379"/>
      <c r="F541" s="379"/>
      <c r="G541" s="379"/>
      <c r="H541" s="379"/>
      <c r="I541" s="379"/>
      <c r="J541" s="379"/>
      <c r="K541" s="379"/>
      <c r="L541" s="379"/>
      <c r="M541" s="379"/>
      <c r="N541" s="379"/>
      <c r="O541" s="379"/>
      <c r="P541" s="379"/>
      <c r="Q541" s="379"/>
      <c r="R541" s="379"/>
      <c r="S541" s="379"/>
      <c r="T541" s="379"/>
      <c r="U541" s="379"/>
      <c r="V541" s="379"/>
      <c r="W541" s="379"/>
      <c r="X541" s="379"/>
      <c r="Y541" s="379"/>
      <c r="Z541" s="379"/>
    </row>
    <row r="542" spans="1:26" ht="14.25" customHeight="1" x14ac:dyDescent="0.25">
      <c r="A542" s="379"/>
      <c r="B542" s="379"/>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c r="Z542" s="379"/>
    </row>
    <row r="543" spans="1:26" ht="14.25" customHeight="1" x14ac:dyDescent="0.25">
      <c r="A543" s="379"/>
      <c r="B543" s="379"/>
      <c r="C543" s="379"/>
      <c r="D543" s="379"/>
      <c r="E543" s="379"/>
      <c r="F543" s="379"/>
      <c r="G543" s="379"/>
      <c r="H543" s="379"/>
      <c r="I543" s="379"/>
      <c r="J543" s="379"/>
      <c r="K543" s="379"/>
      <c r="L543" s="379"/>
      <c r="M543" s="379"/>
      <c r="N543" s="379"/>
      <c r="O543" s="379"/>
      <c r="P543" s="379"/>
      <c r="Q543" s="379"/>
      <c r="R543" s="379"/>
      <c r="S543" s="379"/>
      <c r="T543" s="379"/>
      <c r="U543" s="379"/>
      <c r="V543" s="379"/>
      <c r="W543" s="379"/>
      <c r="X543" s="379"/>
      <c r="Y543" s="379"/>
      <c r="Z543" s="379"/>
    </row>
    <row r="544" spans="1:26" ht="14.25" customHeight="1" x14ac:dyDescent="0.25">
      <c r="A544" s="379"/>
      <c r="B544" s="379"/>
      <c r="C544" s="379"/>
      <c r="D544" s="379"/>
      <c r="E544" s="379"/>
      <c r="F544" s="379"/>
      <c r="G544" s="379"/>
      <c r="H544" s="379"/>
      <c r="I544" s="379"/>
      <c r="J544" s="379"/>
      <c r="K544" s="379"/>
      <c r="L544" s="379"/>
      <c r="M544" s="379"/>
      <c r="N544" s="379"/>
      <c r="O544" s="379"/>
      <c r="P544" s="379"/>
      <c r="Q544" s="379"/>
      <c r="R544" s="379"/>
      <c r="S544" s="379"/>
      <c r="T544" s="379"/>
      <c r="U544" s="379"/>
      <c r="V544" s="379"/>
      <c r="W544" s="379"/>
      <c r="X544" s="379"/>
      <c r="Y544" s="379"/>
      <c r="Z544" s="379"/>
    </row>
    <row r="545" spans="1:26" ht="14.25" customHeight="1" x14ac:dyDescent="0.25">
      <c r="A545" s="379"/>
      <c r="B545" s="379"/>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c r="Z545" s="379"/>
    </row>
    <row r="546" spans="1:26" ht="14.25" customHeight="1" x14ac:dyDescent="0.25">
      <c r="A546" s="379"/>
      <c r="B546" s="379"/>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c r="Y546" s="379"/>
      <c r="Z546" s="379"/>
    </row>
    <row r="547" spans="1:26" ht="14.25" customHeight="1" x14ac:dyDescent="0.25">
      <c r="A547" s="379"/>
      <c r="B547" s="379"/>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row>
    <row r="548" spans="1:26" ht="14.25" customHeight="1" x14ac:dyDescent="0.25">
      <c r="A548" s="379"/>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row>
    <row r="549" spans="1:26" ht="14.25" customHeight="1" x14ac:dyDescent="0.25">
      <c r="A549" s="379"/>
      <c r="B549" s="379"/>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c r="Y549" s="379"/>
      <c r="Z549" s="379"/>
    </row>
    <row r="550" spans="1:26" ht="14.25" customHeight="1" x14ac:dyDescent="0.25">
      <c r="A550" s="379"/>
      <c r="B550" s="379"/>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c r="Y550" s="379"/>
      <c r="Z550" s="379"/>
    </row>
    <row r="551" spans="1:26" ht="14.25" customHeight="1" x14ac:dyDescent="0.25">
      <c r="A551" s="379"/>
      <c r="B551" s="379"/>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c r="Z551" s="379"/>
    </row>
    <row r="552" spans="1:26" ht="14.25" customHeight="1" x14ac:dyDescent="0.25">
      <c r="A552" s="379"/>
      <c r="B552" s="379"/>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79"/>
      <c r="Z552" s="379"/>
    </row>
    <row r="553" spans="1:26" ht="14.25" customHeight="1" x14ac:dyDescent="0.25">
      <c r="A553" s="379"/>
      <c r="B553" s="379"/>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row>
    <row r="554" spans="1:26" ht="14.25" customHeight="1" x14ac:dyDescent="0.25">
      <c r="A554" s="379"/>
      <c r="B554" s="379"/>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c r="Z554" s="379"/>
    </row>
    <row r="555" spans="1:26" ht="14.25" customHeight="1" x14ac:dyDescent="0.25">
      <c r="A555" s="379"/>
      <c r="B555" s="379"/>
      <c r="C555" s="379"/>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79"/>
      <c r="Z555" s="379"/>
    </row>
    <row r="556" spans="1:26" ht="14.25" customHeight="1" x14ac:dyDescent="0.25">
      <c r="A556" s="379"/>
      <c r="B556" s="379"/>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row>
    <row r="557" spans="1:26" ht="14.25" customHeight="1" x14ac:dyDescent="0.25">
      <c r="A557" s="379"/>
      <c r="B557" s="379"/>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row>
    <row r="558" spans="1:26" ht="14.25" customHeight="1" x14ac:dyDescent="0.25">
      <c r="A558" s="379"/>
      <c r="B558" s="379"/>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row>
    <row r="559" spans="1:26" ht="14.25" customHeight="1" x14ac:dyDescent="0.25">
      <c r="A559" s="379"/>
      <c r="B559" s="379"/>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79"/>
      <c r="Z559" s="379"/>
    </row>
    <row r="560" spans="1:26" ht="14.25" customHeight="1" x14ac:dyDescent="0.25">
      <c r="A560" s="379"/>
      <c r="B560" s="379"/>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c r="Z560" s="379"/>
    </row>
    <row r="561" spans="1:26" ht="14.25" customHeight="1" x14ac:dyDescent="0.25">
      <c r="A561" s="379"/>
      <c r="B561" s="379"/>
      <c r="C561" s="379"/>
      <c r="D561" s="379"/>
      <c r="E561" s="379"/>
      <c r="F561" s="379"/>
      <c r="G561" s="379"/>
      <c r="H561" s="379"/>
      <c r="I561" s="379"/>
      <c r="J561" s="379"/>
      <c r="K561" s="379"/>
      <c r="L561" s="379"/>
      <c r="M561" s="379"/>
      <c r="N561" s="379"/>
      <c r="O561" s="379"/>
      <c r="P561" s="379"/>
      <c r="Q561" s="379"/>
      <c r="R561" s="379"/>
      <c r="S561" s="379"/>
      <c r="T561" s="379"/>
      <c r="U561" s="379"/>
      <c r="V561" s="379"/>
      <c r="W561" s="379"/>
      <c r="X561" s="379"/>
      <c r="Y561" s="379"/>
      <c r="Z561" s="379"/>
    </row>
    <row r="562" spans="1:26" ht="14.25" customHeight="1" x14ac:dyDescent="0.25">
      <c r="A562" s="379"/>
      <c r="B562" s="379"/>
      <c r="C562" s="379"/>
      <c r="D562" s="379"/>
      <c r="E562" s="379"/>
      <c r="F562" s="379"/>
      <c r="G562" s="379"/>
      <c r="H562" s="379"/>
      <c r="I562" s="379"/>
      <c r="J562" s="379"/>
      <c r="K562" s="379"/>
      <c r="L562" s="379"/>
      <c r="M562" s="379"/>
      <c r="N562" s="379"/>
      <c r="O562" s="379"/>
      <c r="P562" s="379"/>
      <c r="Q562" s="379"/>
      <c r="R562" s="379"/>
      <c r="S562" s="379"/>
      <c r="T562" s="379"/>
      <c r="U562" s="379"/>
      <c r="V562" s="379"/>
      <c r="W562" s="379"/>
      <c r="X562" s="379"/>
      <c r="Y562" s="379"/>
      <c r="Z562" s="379"/>
    </row>
    <row r="563" spans="1:26" ht="14.25" customHeight="1" x14ac:dyDescent="0.25">
      <c r="A563" s="379"/>
      <c r="B563" s="379"/>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c r="Z563" s="379"/>
    </row>
    <row r="564" spans="1:26" ht="14.25" customHeight="1" x14ac:dyDescent="0.25">
      <c r="A564" s="379"/>
      <c r="B564" s="379"/>
      <c r="C564" s="379"/>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79"/>
      <c r="Z564" s="379"/>
    </row>
    <row r="565" spans="1:26" ht="14.25" customHeight="1" x14ac:dyDescent="0.25">
      <c r="A565" s="379"/>
      <c r="B565" s="379"/>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row>
    <row r="566" spans="1:26" ht="14.25" customHeight="1" x14ac:dyDescent="0.25">
      <c r="A566" s="379"/>
      <c r="B566" s="379"/>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c r="Z566" s="379"/>
    </row>
    <row r="567" spans="1:26" ht="14.25" customHeight="1" x14ac:dyDescent="0.25">
      <c r="A567" s="379"/>
      <c r="B567" s="379"/>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79"/>
      <c r="Z567" s="379"/>
    </row>
    <row r="568" spans="1:26" ht="14.25" customHeight="1" x14ac:dyDescent="0.25">
      <c r="A568" s="379"/>
      <c r="B568" s="379"/>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79"/>
      <c r="Z568" s="379"/>
    </row>
    <row r="569" spans="1:26" ht="14.25" customHeight="1" x14ac:dyDescent="0.25">
      <c r="A569" s="379"/>
      <c r="B569" s="379"/>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c r="Z569" s="379"/>
    </row>
    <row r="570" spans="1:26" ht="14.25" customHeight="1" x14ac:dyDescent="0.25">
      <c r="A570" s="379"/>
      <c r="B570" s="379"/>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79"/>
      <c r="Z570" s="379"/>
    </row>
    <row r="571" spans="1:26" ht="14.25" customHeight="1" x14ac:dyDescent="0.25">
      <c r="A571" s="379"/>
      <c r="B571" s="379"/>
      <c r="C571" s="379"/>
      <c r="D571" s="379"/>
      <c r="E571" s="379"/>
      <c r="F571" s="379"/>
      <c r="G571" s="379"/>
      <c r="H571" s="379"/>
      <c r="I571" s="379"/>
      <c r="J571" s="379"/>
      <c r="K571" s="379"/>
      <c r="L571" s="379"/>
      <c r="M571" s="379"/>
      <c r="N571" s="379"/>
      <c r="O571" s="379"/>
      <c r="P571" s="379"/>
      <c r="Q571" s="379"/>
      <c r="R571" s="379"/>
      <c r="S571" s="379"/>
      <c r="T571" s="379"/>
      <c r="U571" s="379"/>
      <c r="V571" s="379"/>
      <c r="W571" s="379"/>
      <c r="X571" s="379"/>
      <c r="Y571" s="379"/>
      <c r="Z571" s="379"/>
    </row>
    <row r="572" spans="1:26" ht="14.25" customHeight="1" x14ac:dyDescent="0.25">
      <c r="A572" s="379"/>
      <c r="B572" s="379"/>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row>
    <row r="573" spans="1:26" ht="14.25" customHeight="1" x14ac:dyDescent="0.25">
      <c r="A573" s="379"/>
      <c r="B573" s="379"/>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row>
    <row r="574" spans="1:26" ht="14.25" customHeight="1" x14ac:dyDescent="0.25">
      <c r="A574" s="379"/>
      <c r="B574" s="379"/>
      <c r="C574" s="379"/>
      <c r="D574" s="379"/>
      <c r="E574" s="379"/>
      <c r="F574" s="379"/>
      <c r="G574" s="379"/>
      <c r="H574" s="379"/>
      <c r="I574" s="379"/>
      <c r="J574" s="379"/>
      <c r="K574" s="379"/>
      <c r="L574" s="379"/>
      <c r="M574" s="379"/>
      <c r="N574" s="379"/>
      <c r="O574" s="379"/>
      <c r="P574" s="379"/>
      <c r="Q574" s="379"/>
      <c r="R574" s="379"/>
      <c r="S574" s="379"/>
      <c r="T574" s="379"/>
      <c r="U574" s="379"/>
      <c r="V574" s="379"/>
      <c r="W574" s="379"/>
      <c r="X574" s="379"/>
      <c r="Y574" s="379"/>
      <c r="Z574" s="379"/>
    </row>
    <row r="575" spans="1:26" ht="14.25" customHeight="1" x14ac:dyDescent="0.25">
      <c r="A575" s="379"/>
      <c r="B575" s="379"/>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c r="Z575" s="379"/>
    </row>
    <row r="576" spans="1:26" ht="14.25" customHeight="1" x14ac:dyDescent="0.25">
      <c r="A576" s="379"/>
      <c r="B576" s="379"/>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row>
    <row r="577" spans="1:26" ht="14.25" customHeight="1" x14ac:dyDescent="0.25">
      <c r="A577" s="379"/>
      <c r="B577" s="379"/>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79"/>
      <c r="Z577" s="379"/>
    </row>
    <row r="578" spans="1:26" ht="14.25" customHeight="1" x14ac:dyDescent="0.25">
      <c r="A578" s="379"/>
      <c r="B578" s="379"/>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c r="Z578" s="379"/>
    </row>
    <row r="579" spans="1:26" ht="14.25" customHeight="1" x14ac:dyDescent="0.25">
      <c r="A579" s="379"/>
      <c r="B579" s="379"/>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row>
    <row r="580" spans="1:26" ht="14.25" customHeight="1" x14ac:dyDescent="0.25">
      <c r="A580" s="379"/>
      <c r="B580" s="379"/>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79"/>
      <c r="Z580" s="379"/>
    </row>
    <row r="581" spans="1:26" ht="14.25" customHeight="1" x14ac:dyDescent="0.25">
      <c r="A581" s="379"/>
      <c r="B581" s="379"/>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c r="Z581" s="379"/>
    </row>
    <row r="582" spans="1:26" ht="14.25" customHeight="1" x14ac:dyDescent="0.25">
      <c r="A582" s="379"/>
      <c r="B582" s="379"/>
      <c r="C582" s="379"/>
      <c r="D582" s="379"/>
      <c r="E582" s="379"/>
      <c r="F582" s="379"/>
      <c r="G582" s="379"/>
      <c r="H582" s="379"/>
      <c r="I582" s="379"/>
      <c r="J582" s="379"/>
      <c r="K582" s="379"/>
      <c r="L582" s="379"/>
      <c r="M582" s="379"/>
      <c r="N582" s="379"/>
      <c r="O582" s="379"/>
      <c r="P582" s="379"/>
      <c r="Q582" s="379"/>
      <c r="R582" s="379"/>
      <c r="S582" s="379"/>
      <c r="T582" s="379"/>
      <c r="U582" s="379"/>
      <c r="V582" s="379"/>
      <c r="W582" s="379"/>
      <c r="X582" s="379"/>
      <c r="Y582" s="379"/>
      <c r="Z582" s="379"/>
    </row>
    <row r="583" spans="1:26" ht="14.25" customHeight="1" x14ac:dyDescent="0.25">
      <c r="A583" s="379"/>
      <c r="B583" s="379"/>
      <c r="C583" s="379"/>
      <c r="D583" s="379"/>
      <c r="E583" s="379"/>
      <c r="F583" s="379"/>
      <c r="G583" s="379"/>
      <c r="H583" s="379"/>
      <c r="I583" s="379"/>
      <c r="J583" s="379"/>
      <c r="K583" s="379"/>
      <c r="L583" s="379"/>
      <c r="M583" s="379"/>
      <c r="N583" s="379"/>
      <c r="O583" s="379"/>
      <c r="P583" s="379"/>
      <c r="Q583" s="379"/>
      <c r="R583" s="379"/>
      <c r="S583" s="379"/>
      <c r="T583" s="379"/>
      <c r="U583" s="379"/>
      <c r="V583" s="379"/>
      <c r="W583" s="379"/>
      <c r="X583" s="379"/>
      <c r="Y583" s="379"/>
      <c r="Z583" s="379"/>
    </row>
    <row r="584" spans="1:26" ht="14.25" customHeight="1" x14ac:dyDescent="0.25">
      <c r="A584" s="379"/>
      <c r="B584" s="379"/>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c r="Z584" s="379"/>
    </row>
    <row r="585" spans="1:26" ht="14.25" customHeight="1" x14ac:dyDescent="0.25">
      <c r="A585" s="379"/>
      <c r="B585" s="379"/>
      <c r="C585" s="379"/>
      <c r="D585" s="379"/>
      <c r="E585" s="379"/>
      <c r="F585" s="379"/>
      <c r="G585" s="379"/>
      <c r="H585" s="379"/>
      <c r="I585" s="379"/>
      <c r="J585" s="379"/>
      <c r="K585" s="379"/>
      <c r="L585" s="379"/>
      <c r="M585" s="379"/>
      <c r="N585" s="379"/>
      <c r="O585" s="379"/>
      <c r="P585" s="379"/>
      <c r="Q585" s="379"/>
      <c r="R585" s="379"/>
      <c r="S585" s="379"/>
      <c r="T585" s="379"/>
      <c r="U585" s="379"/>
      <c r="V585" s="379"/>
      <c r="W585" s="379"/>
      <c r="X585" s="379"/>
      <c r="Y585" s="379"/>
      <c r="Z585" s="379"/>
    </row>
    <row r="586" spans="1:26" ht="14.25" customHeight="1" x14ac:dyDescent="0.25">
      <c r="A586" s="379"/>
      <c r="B586" s="379"/>
      <c r="C586" s="379"/>
      <c r="D586" s="379"/>
      <c r="E586" s="379"/>
      <c r="F586" s="379"/>
      <c r="G586" s="379"/>
      <c r="H586" s="379"/>
      <c r="I586" s="379"/>
      <c r="J586" s="379"/>
      <c r="K586" s="379"/>
      <c r="L586" s="379"/>
      <c r="M586" s="379"/>
      <c r="N586" s="379"/>
      <c r="O586" s="379"/>
      <c r="P586" s="379"/>
      <c r="Q586" s="379"/>
      <c r="R586" s="379"/>
      <c r="S586" s="379"/>
      <c r="T586" s="379"/>
      <c r="U586" s="379"/>
      <c r="V586" s="379"/>
      <c r="W586" s="379"/>
      <c r="X586" s="379"/>
      <c r="Y586" s="379"/>
      <c r="Z586" s="379"/>
    </row>
    <row r="587" spans="1:26" ht="14.25" customHeight="1" x14ac:dyDescent="0.25">
      <c r="A587" s="379"/>
      <c r="B587" s="379"/>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c r="Z587" s="379"/>
    </row>
    <row r="588" spans="1:26" ht="14.25" customHeight="1" x14ac:dyDescent="0.25">
      <c r="A588" s="379"/>
      <c r="B588" s="379"/>
      <c r="C588" s="379"/>
      <c r="D588" s="379"/>
      <c r="E588" s="379"/>
      <c r="F588" s="379"/>
      <c r="G588" s="379"/>
      <c r="H588" s="379"/>
      <c r="I588" s="379"/>
      <c r="J588" s="379"/>
      <c r="K588" s="379"/>
      <c r="L588" s="379"/>
      <c r="M588" s="379"/>
      <c r="N588" s="379"/>
      <c r="O588" s="379"/>
      <c r="P588" s="379"/>
      <c r="Q588" s="379"/>
      <c r="R588" s="379"/>
      <c r="S588" s="379"/>
      <c r="T588" s="379"/>
      <c r="U588" s="379"/>
      <c r="V588" s="379"/>
      <c r="W588" s="379"/>
      <c r="X588" s="379"/>
      <c r="Y588" s="379"/>
      <c r="Z588" s="379"/>
    </row>
    <row r="589" spans="1:26" ht="14.25" customHeight="1" x14ac:dyDescent="0.25">
      <c r="A589" s="379"/>
      <c r="B589" s="379"/>
      <c r="C589" s="379"/>
      <c r="D589" s="379"/>
      <c r="E589" s="379"/>
      <c r="F589" s="379"/>
      <c r="G589" s="379"/>
      <c r="H589" s="379"/>
      <c r="I589" s="379"/>
      <c r="J589" s="379"/>
      <c r="K589" s="379"/>
      <c r="L589" s="379"/>
      <c r="M589" s="379"/>
      <c r="N589" s="379"/>
      <c r="O589" s="379"/>
      <c r="P589" s="379"/>
      <c r="Q589" s="379"/>
      <c r="R589" s="379"/>
      <c r="S589" s="379"/>
      <c r="T589" s="379"/>
      <c r="U589" s="379"/>
      <c r="V589" s="379"/>
      <c r="W589" s="379"/>
      <c r="X589" s="379"/>
      <c r="Y589" s="379"/>
      <c r="Z589" s="379"/>
    </row>
    <row r="590" spans="1:26" ht="14.25" customHeight="1" x14ac:dyDescent="0.25">
      <c r="A590" s="379"/>
      <c r="B590" s="379"/>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c r="Z590" s="379"/>
    </row>
    <row r="591" spans="1:26" ht="14.25" customHeight="1" x14ac:dyDescent="0.25">
      <c r="A591" s="379"/>
      <c r="B591" s="379"/>
      <c r="C591" s="379"/>
      <c r="D591" s="379"/>
      <c r="E591" s="379"/>
      <c r="F591" s="379"/>
      <c r="G591" s="379"/>
      <c r="H591" s="379"/>
      <c r="I591" s="379"/>
      <c r="J591" s="379"/>
      <c r="K591" s="379"/>
      <c r="L591" s="379"/>
      <c r="M591" s="379"/>
      <c r="N591" s="379"/>
      <c r="O591" s="379"/>
      <c r="P591" s="379"/>
      <c r="Q591" s="379"/>
      <c r="R591" s="379"/>
      <c r="S591" s="379"/>
      <c r="T591" s="379"/>
      <c r="U591" s="379"/>
      <c r="V591" s="379"/>
      <c r="W591" s="379"/>
      <c r="X591" s="379"/>
      <c r="Y591" s="379"/>
      <c r="Z591" s="379"/>
    </row>
    <row r="592" spans="1:26" ht="14.25" customHeight="1" x14ac:dyDescent="0.25">
      <c r="A592" s="379"/>
      <c r="B592" s="379"/>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79"/>
      <c r="Z592" s="379"/>
    </row>
    <row r="593" spans="1:26" ht="14.25" customHeight="1" x14ac:dyDescent="0.25">
      <c r="A593" s="379"/>
      <c r="B593" s="379"/>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row>
    <row r="594" spans="1:26" ht="14.25" customHeight="1" x14ac:dyDescent="0.25">
      <c r="A594" s="379"/>
      <c r="B594" s="379"/>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79"/>
      <c r="Z594" s="379"/>
    </row>
    <row r="595" spans="1:26" ht="14.25" customHeight="1" x14ac:dyDescent="0.25">
      <c r="A595" s="379"/>
      <c r="B595" s="379"/>
      <c r="C595" s="379"/>
      <c r="D595" s="379"/>
      <c r="E595" s="379"/>
      <c r="F595" s="379"/>
      <c r="G595" s="379"/>
      <c r="H595" s="379"/>
      <c r="I595" s="379"/>
      <c r="J595" s="379"/>
      <c r="K595" s="379"/>
      <c r="L595" s="379"/>
      <c r="M595" s="379"/>
      <c r="N595" s="379"/>
      <c r="O595" s="379"/>
      <c r="P595" s="379"/>
      <c r="Q595" s="379"/>
      <c r="R595" s="379"/>
      <c r="S595" s="379"/>
      <c r="T595" s="379"/>
      <c r="U595" s="379"/>
      <c r="V595" s="379"/>
      <c r="W595" s="379"/>
      <c r="X595" s="379"/>
      <c r="Y595" s="379"/>
      <c r="Z595" s="379"/>
    </row>
    <row r="596" spans="1:26" ht="14.25" customHeight="1" x14ac:dyDescent="0.25">
      <c r="A596" s="379"/>
      <c r="B596" s="379"/>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c r="Z596" s="379"/>
    </row>
    <row r="597" spans="1:26" ht="14.25" customHeight="1" x14ac:dyDescent="0.25">
      <c r="A597" s="379"/>
      <c r="B597" s="379"/>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row>
    <row r="598" spans="1:26" ht="14.25" customHeight="1" x14ac:dyDescent="0.25">
      <c r="A598" s="379"/>
      <c r="B598" s="379"/>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row>
    <row r="599" spans="1:26" ht="14.25" customHeight="1" x14ac:dyDescent="0.25">
      <c r="A599" s="379"/>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row>
    <row r="600" spans="1:26" ht="14.25" customHeight="1" x14ac:dyDescent="0.25">
      <c r="A600" s="379"/>
      <c r="B600" s="379"/>
      <c r="C600" s="379"/>
      <c r="D600" s="379"/>
      <c r="E600" s="379"/>
      <c r="F600" s="379"/>
      <c r="G600" s="379"/>
      <c r="H600" s="379"/>
      <c r="I600" s="379"/>
      <c r="J600" s="379"/>
      <c r="K600" s="379"/>
      <c r="L600" s="379"/>
      <c r="M600" s="379"/>
      <c r="N600" s="379"/>
      <c r="O600" s="379"/>
      <c r="P600" s="379"/>
      <c r="Q600" s="379"/>
      <c r="R600" s="379"/>
      <c r="S600" s="379"/>
      <c r="T600" s="379"/>
      <c r="U600" s="379"/>
      <c r="V600" s="379"/>
      <c r="W600" s="379"/>
      <c r="X600" s="379"/>
      <c r="Y600" s="379"/>
      <c r="Z600" s="379"/>
    </row>
    <row r="601" spans="1:26" ht="14.25" customHeight="1" x14ac:dyDescent="0.25">
      <c r="A601" s="379"/>
      <c r="B601" s="379"/>
      <c r="C601" s="379"/>
      <c r="D601" s="379"/>
      <c r="E601" s="379"/>
      <c r="F601" s="379"/>
      <c r="G601" s="379"/>
      <c r="H601" s="379"/>
      <c r="I601" s="379"/>
      <c r="J601" s="379"/>
      <c r="K601" s="379"/>
      <c r="L601" s="379"/>
      <c r="M601" s="379"/>
      <c r="N601" s="379"/>
      <c r="O601" s="379"/>
      <c r="P601" s="379"/>
      <c r="Q601" s="379"/>
      <c r="R601" s="379"/>
      <c r="S601" s="379"/>
      <c r="T601" s="379"/>
      <c r="U601" s="379"/>
      <c r="V601" s="379"/>
      <c r="W601" s="379"/>
      <c r="X601" s="379"/>
      <c r="Y601" s="379"/>
      <c r="Z601" s="379"/>
    </row>
    <row r="602" spans="1:26" ht="14.25" customHeight="1" x14ac:dyDescent="0.25">
      <c r="A602" s="379"/>
      <c r="B602" s="379"/>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row>
    <row r="603" spans="1:26" ht="14.25" customHeight="1" x14ac:dyDescent="0.25">
      <c r="A603" s="379"/>
      <c r="B603" s="379"/>
      <c r="C603" s="379"/>
      <c r="D603" s="379"/>
      <c r="E603" s="379"/>
      <c r="F603" s="379"/>
      <c r="G603" s="379"/>
      <c r="H603" s="379"/>
      <c r="I603" s="379"/>
      <c r="J603" s="379"/>
      <c r="K603" s="379"/>
      <c r="L603" s="379"/>
      <c r="M603" s="379"/>
      <c r="N603" s="379"/>
      <c r="O603" s="379"/>
      <c r="P603" s="379"/>
      <c r="Q603" s="379"/>
      <c r="R603" s="379"/>
      <c r="S603" s="379"/>
      <c r="T603" s="379"/>
      <c r="U603" s="379"/>
      <c r="V603" s="379"/>
      <c r="W603" s="379"/>
      <c r="X603" s="379"/>
      <c r="Y603" s="379"/>
      <c r="Z603" s="379"/>
    </row>
    <row r="604" spans="1:26" ht="14.25" customHeight="1" x14ac:dyDescent="0.25">
      <c r="A604" s="379"/>
      <c r="B604" s="379"/>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79"/>
      <c r="Z604" s="379"/>
    </row>
    <row r="605" spans="1:26" ht="14.25" customHeight="1" x14ac:dyDescent="0.25">
      <c r="A605" s="379"/>
      <c r="B605" s="379"/>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c r="Z605" s="379"/>
    </row>
    <row r="606" spans="1:26" ht="14.25" customHeight="1" x14ac:dyDescent="0.25">
      <c r="A606" s="379"/>
      <c r="B606" s="379"/>
      <c r="C606" s="379"/>
      <c r="D606" s="379"/>
      <c r="E606" s="379"/>
      <c r="F606" s="379"/>
      <c r="G606" s="379"/>
      <c r="H606" s="379"/>
      <c r="I606" s="379"/>
      <c r="J606" s="379"/>
      <c r="K606" s="379"/>
      <c r="L606" s="379"/>
      <c r="M606" s="379"/>
      <c r="N606" s="379"/>
      <c r="O606" s="379"/>
      <c r="P606" s="379"/>
      <c r="Q606" s="379"/>
      <c r="R606" s="379"/>
      <c r="S606" s="379"/>
      <c r="T606" s="379"/>
      <c r="U606" s="379"/>
      <c r="V606" s="379"/>
      <c r="W606" s="379"/>
      <c r="X606" s="379"/>
      <c r="Y606" s="379"/>
      <c r="Z606" s="379"/>
    </row>
    <row r="607" spans="1:26" ht="14.25" customHeight="1" x14ac:dyDescent="0.25">
      <c r="A607" s="379"/>
      <c r="B607" s="379"/>
      <c r="C607" s="379"/>
      <c r="D607" s="379"/>
      <c r="E607" s="379"/>
      <c r="F607" s="379"/>
      <c r="G607" s="379"/>
      <c r="H607" s="379"/>
      <c r="I607" s="379"/>
      <c r="J607" s="379"/>
      <c r="K607" s="379"/>
      <c r="L607" s="379"/>
      <c r="M607" s="379"/>
      <c r="N607" s="379"/>
      <c r="O607" s="379"/>
      <c r="P607" s="379"/>
      <c r="Q607" s="379"/>
      <c r="R607" s="379"/>
      <c r="S607" s="379"/>
      <c r="T607" s="379"/>
      <c r="U607" s="379"/>
      <c r="V607" s="379"/>
      <c r="W607" s="379"/>
      <c r="X607" s="379"/>
      <c r="Y607" s="379"/>
      <c r="Z607" s="379"/>
    </row>
    <row r="608" spans="1:26" ht="14.25" customHeight="1" x14ac:dyDescent="0.25">
      <c r="A608" s="379"/>
      <c r="B608" s="379"/>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c r="Z608" s="379"/>
    </row>
    <row r="609" spans="1:26" ht="14.25" customHeight="1" x14ac:dyDescent="0.25">
      <c r="A609" s="379"/>
      <c r="B609" s="379"/>
      <c r="C609" s="379"/>
      <c r="D609" s="379"/>
      <c r="E609" s="379"/>
      <c r="F609" s="379"/>
      <c r="G609" s="379"/>
      <c r="H609" s="379"/>
      <c r="I609" s="379"/>
      <c r="J609" s="379"/>
      <c r="K609" s="379"/>
      <c r="L609" s="379"/>
      <c r="M609" s="379"/>
      <c r="N609" s="379"/>
      <c r="O609" s="379"/>
      <c r="P609" s="379"/>
      <c r="Q609" s="379"/>
      <c r="R609" s="379"/>
      <c r="S609" s="379"/>
      <c r="T609" s="379"/>
      <c r="U609" s="379"/>
      <c r="V609" s="379"/>
      <c r="W609" s="379"/>
      <c r="X609" s="379"/>
      <c r="Y609" s="379"/>
      <c r="Z609" s="379"/>
    </row>
    <row r="610" spans="1:26" ht="14.25" customHeight="1" x14ac:dyDescent="0.25">
      <c r="A610" s="379"/>
      <c r="B610" s="379"/>
      <c r="C610" s="379"/>
      <c r="D610" s="379"/>
      <c r="E610" s="379"/>
      <c r="F610" s="379"/>
      <c r="G610" s="379"/>
      <c r="H610" s="379"/>
      <c r="I610" s="379"/>
      <c r="J610" s="379"/>
      <c r="K610" s="379"/>
      <c r="L610" s="379"/>
      <c r="M610" s="379"/>
      <c r="N610" s="379"/>
      <c r="O610" s="379"/>
      <c r="P610" s="379"/>
      <c r="Q610" s="379"/>
      <c r="R610" s="379"/>
      <c r="S610" s="379"/>
      <c r="T610" s="379"/>
      <c r="U610" s="379"/>
      <c r="V610" s="379"/>
      <c r="W610" s="379"/>
      <c r="X610" s="379"/>
      <c r="Y610" s="379"/>
      <c r="Z610" s="379"/>
    </row>
    <row r="611" spans="1:26" ht="14.25" customHeight="1" x14ac:dyDescent="0.25">
      <c r="A611" s="379"/>
      <c r="B611" s="379"/>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c r="Z611" s="379"/>
    </row>
    <row r="612" spans="1:26" ht="14.25" customHeight="1" x14ac:dyDescent="0.25">
      <c r="A612" s="379"/>
      <c r="B612" s="379"/>
      <c r="C612" s="379"/>
      <c r="D612" s="379"/>
      <c r="E612" s="379"/>
      <c r="F612" s="379"/>
      <c r="G612" s="379"/>
      <c r="H612" s="379"/>
      <c r="I612" s="379"/>
      <c r="J612" s="379"/>
      <c r="K612" s="379"/>
      <c r="L612" s="379"/>
      <c r="M612" s="379"/>
      <c r="N612" s="379"/>
      <c r="O612" s="379"/>
      <c r="P612" s="379"/>
      <c r="Q612" s="379"/>
      <c r="R612" s="379"/>
      <c r="S612" s="379"/>
      <c r="T612" s="379"/>
      <c r="U612" s="379"/>
      <c r="V612" s="379"/>
      <c r="W612" s="379"/>
      <c r="X612" s="379"/>
      <c r="Y612" s="379"/>
      <c r="Z612" s="379"/>
    </row>
    <row r="613" spans="1:26" ht="14.25" customHeight="1" x14ac:dyDescent="0.25">
      <c r="A613" s="379"/>
      <c r="B613" s="379"/>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379"/>
      <c r="Z613" s="379"/>
    </row>
    <row r="614" spans="1:26" ht="14.25" customHeight="1" x14ac:dyDescent="0.25">
      <c r="A614" s="379"/>
      <c r="B614" s="379"/>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c r="Z614" s="379"/>
    </row>
    <row r="615" spans="1:26" ht="14.25" customHeight="1" x14ac:dyDescent="0.25">
      <c r="A615" s="379"/>
      <c r="B615" s="379"/>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379"/>
      <c r="Z615" s="379"/>
    </row>
    <row r="616" spans="1:26" ht="14.25" customHeight="1" x14ac:dyDescent="0.25">
      <c r="A616" s="379"/>
      <c r="B616" s="379"/>
      <c r="C616" s="379"/>
      <c r="D616" s="379"/>
      <c r="E616" s="379"/>
      <c r="F616" s="379"/>
      <c r="G616" s="379"/>
      <c r="H616" s="379"/>
      <c r="I616" s="379"/>
      <c r="J616" s="379"/>
      <c r="K616" s="379"/>
      <c r="L616" s="379"/>
      <c r="M616" s="379"/>
      <c r="N616" s="379"/>
      <c r="O616" s="379"/>
      <c r="P616" s="379"/>
      <c r="Q616" s="379"/>
      <c r="R616" s="379"/>
      <c r="S616" s="379"/>
      <c r="T616" s="379"/>
      <c r="U616" s="379"/>
      <c r="V616" s="379"/>
      <c r="W616" s="379"/>
      <c r="X616" s="379"/>
      <c r="Y616" s="379"/>
      <c r="Z616" s="379"/>
    </row>
    <row r="617" spans="1:26" ht="14.25" customHeight="1" x14ac:dyDescent="0.25">
      <c r="A617" s="379"/>
      <c r="B617" s="379"/>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c r="Z617" s="379"/>
    </row>
    <row r="618" spans="1:26" ht="14.25" customHeight="1" x14ac:dyDescent="0.25">
      <c r="A618" s="379"/>
      <c r="B618" s="379"/>
      <c r="C618" s="379"/>
      <c r="D618" s="379"/>
      <c r="E618" s="379"/>
      <c r="F618" s="379"/>
      <c r="G618" s="379"/>
      <c r="H618" s="379"/>
      <c r="I618" s="379"/>
      <c r="J618" s="379"/>
      <c r="K618" s="379"/>
      <c r="L618" s="379"/>
      <c r="M618" s="379"/>
      <c r="N618" s="379"/>
      <c r="O618" s="379"/>
      <c r="P618" s="379"/>
      <c r="Q618" s="379"/>
      <c r="R618" s="379"/>
      <c r="S618" s="379"/>
      <c r="T618" s="379"/>
      <c r="U618" s="379"/>
      <c r="V618" s="379"/>
      <c r="W618" s="379"/>
      <c r="X618" s="379"/>
      <c r="Y618" s="379"/>
      <c r="Z618" s="379"/>
    </row>
    <row r="619" spans="1:26" ht="14.25" customHeight="1" x14ac:dyDescent="0.25">
      <c r="A619" s="379"/>
      <c r="B619" s="379"/>
      <c r="C619" s="379"/>
      <c r="D619" s="379"/>
      <c r="E619" s="379"/>
      <c r="F619" s="379"/>
      <c r="G619" s="379"/>
      <c r="H619" s="379"/>
      <c r="I619" s="379"/>
      <c r="J619" s="379"/>
      <c r="K619" s="379"/>
      <c r="L619" s="379"/>
      <c r="M619" s="379"/>
      <c r="N619" s="379"/>
      <c r="O619" s="379"/>
      <c r="P619" s="379"/>
      <c r="Q619" s="379"/>
      <c r="R619" s="379"/>
      <c r="S619" s="379"/>
      <c r="T619" s="379"/>
      <c r="U619" s="379"/>
      <c r="V619" s="379"/>
      <c r="W619" s="379"/>
      <c r="X619" s="379"/>
      <c r="Y619" s="379"/>
      <c r="Z619" s="379"/>
    </row>
    <row r="620" spans="1:26" ht="14.25" customHeight="1" x14ac:dyDescent="0.25">
      <c r="A620" s="379"/>
      <c r="B620" s="379"/>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c r="Z620" s="379"/>
    </row>
    <row r="621" spans="1:26" ht="14.25" customHeight="1" x14ac:dyDescent="0.25">
      <c r="A621" s="379"/>
      <c r="B621" s="379"/>
      <c r="C621" s="379"/>
      <c r="D621" s="379"/>
      <c r="E621" s="379"/>
      <c r="F621" s="379"/>
      <c r="G621" s="379"/>
      <c r="H621" s="379"/>
      <c r="I621" s="379"/>
      <c r="J621" s="379"/>
      <c r="K621" s="379"/>
      <c r="L621" s="379"/>
      <c r="M621" s="379"/>
      <c r="N621" s="379"/>
      <c r="O621" s="379"/>
      <c r="P621" s="379"/>
      <c r="Q621" s="379"/>
      <c r="R621" s="379"/>
      <c r="S621" s="379"/>
      <c r="T621" s="379"/>
      <c r="U621" s="379"/>
      <c r="V621" s="379"/>
      <c r="W621" s="379"/>
      <c r="X621" s="379"/>
      <c r="Y621" s="379"/>
      <c r="Z621" s="379"/>
    </row>
    <row r="622" spans="1:26" ht="14.25" customHeight="1" x14ac:dyDescent="0.25">
      <c r="A622" s="379"/>
      <c r="B622" s="379"/>
      <c r="C622" s="379"/>
      <c r="D622" s="379"/>
      <c r="E622" s="379"/>
      <c r="F622" s="379"/>
      <c r="G622" s="379"/>
      <c r="H622" s="379"/>
      <c r="I622" s="379"/>
      <c r="J622" s="379"/>
      <c r="K622" s="379"/>
      <c r="L622" s="379"/>
      <c r="M622" s="379"/>
      <c r="N622" s="379"/>
      <c r="O622" s="379"/>
      <c r="P622" s="379"/>
      <c r="Q622" s="379"/>
      <c r="R622" s="379"/>
      <c r="S622" s="379"/>
      <c r="T622" s="379"/>
      <c r="U622" s="379"/>
      <c r="V622" s="379"/>
      <c r="W622" s="379"/>
      <c r="X622" s="379"/>
      <c r="Y622" s="379"/>
      <c r="Z622" s="379"/>
    </row>
    <row r="623" spans="1:26" ht="14.25" customHeight="1" x14ac:dyDescent="0.25">
      <c r="A623" s="379"/>
      <c r="B623" s="379"/>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c r="Z623" s="379"/>
    </row>
    <row r="624" spans="1:26" ht="14.25" customHeight="1" x14ac:dyDescent="0.25">
      <c r="A624" s="379"/>
      <c r="B624" s="379"/>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row>
    <row r="625" spans="1:26" ht="14.25" customHeight="1" x14ac:dyDescent="0.25">
      <c r="A625" s="379"/>
      <c r="B625" s="379"/>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79"/>
      <c r="Z625" s="379"/>
    </row>
    <row r="626" spans="1:26" ht="14.25" customHeight="1" x14ac:dyDescent="0.25">
      <c r="A626" s="379"/>
      <c r="B626" s="379"/>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c r="Z626" s="379"/>
    </row>
    <row r="627" spans="1:26" ht="14.25" customHeight="1" x14ac:dyDescent="0.25">
      <c r="A627" s="379"/>
      <c r="B627" s="379"/>
      <c r="C627" s="379"/>
      <c r="D627" s="379"/>
      <c r="E627" s="379"/>
      <c r="F627" s="379"/>
      <c r="G627" s="379"/>
      <c r="H627" s="379"/>
      <c r="I627" s="379"/>
      <c r="J627" s="379"/>
      <c r="K627" s="379"/>
      <c r="L627" s="379"/>
      <c r="M627" s="379"/>
      <c r="N627" s="379"/>
      <c r="O627" s="379"/>
      <c r="P627" s="379"/>
      <c r="Q627" s="379"/>
      <c r="R627" s="379"/>
      <c r="S627" s="379"/>
      <c r="T627" s="379"/>
      <c r="U627" s="379"/>
      <c r="V627" s="379"/>
      <c r="W627" s="379"/>
      <c r="X627" s="379"/>
      <c r="Y627" s="379"/>
      <c r="Z627" s="379"/>
    </row>
    <row r="628" spans="1:26" ht="14.25" customHeight="1" x14ac:dyDescent="0.25">
      <c r="A628" s="379"/>
      <c r="B628" s="379"/>
      <c r="C628" s="379"/>
      <c r="D628" s="379"/>
      <c r="E628" s="379"/>
      <c r="F628" s="379"/>
      <c r="G628" s="379"/>
      <c r="H628" s="379"/>
      <c r="I628" s="379"/>
      <c r="J628" s="379"/>
      <c r="K628" s="379"/>
      <c r="L628" s="379"/>
      <c r="M628" s="379"/>
      <c r="N628" s="379"/>
      <c r="O628" s="379"/>
      <c r="P628" s="379"/>
      <c r="Q628" s="379"/>
      <c r="R628" s="379"/>
      <c r="S628" s="379"/>
      <c r="T628" s="379"/>
      <c r="U628" s="379"/>
      <c r="V628" s="379"/>
      <c r="W628" s="379"/>
      <c r="X628" s="379"/>
      <c r="Y628" s="379"/>
      <c r="Z628" s="379"/>
    </row>
    <row r="629" spans="1:26" ht="14.25" customHeight="1" x14ac:dyDescent="0.25">
      <c r="A629" s="379"/>
      <c r="B629" s="379"/>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row>
    <row r="630" spans="1:26" ht="14.25" customHeight="1" x14ac:dyDescent="0.25">
      <c r="A630" s="379"/>
      <c r="B630" s="379"/>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row>
    <row r="631" spans="1:26" ht="14.25" customHeight="1" x14ac:dyDescent="0.25">
      <c r="A631" s="379"/>
      <c r="B631" s="379"/>
      <c r="C631" s="379"/>
      <c r="D631" s="379"/>
      <c r="E631" s="379"/>
      <c r="F631" s="379"/>
      <c r="G631" s="379"/>
      <c r="H631" s="379"/>
      <c r="I631" s="379"/>
      <c r="J631" s="379"/>
      <c r="K631" s="379"/>
      <c r="L631" s="379"/>
      <c r="M631" s="379"/>
      <c r="N631" s="379"/>
      <c r="O631" s="379"/>
      <c r="P631" s="379"/>
      <c r="Q631" s="379"/>
      <c r="R631" s="379"/>
      <c r="S631" s="379"/>
      <c r="T631" s="379"/>
      <c r="U631" s="379"/>
      <c r="V631" s="379"/>
      <c r="W631" s="379"/>
      <c r="X631" s="379"/>
      <c r="Y631" s="379"/>
      <c r="Z631" s="379"/>
    </row>
    <row r="632" spans="1:26" ht="14.25" customHeight="1" x14ac:dyDescent="0.25">
      <c r="A632" s="379"/>
      <c r="B632" s="379"/>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c r="Z632" s="379"/>
    </row>
    <row r="633" spans="1:26" ht="14.25" customHeight="1" x14ac:dyDescent="0.25">
      <c r="A633" s="379"/>
      <c r="B633" s="379"/>
      <c r="C633" s="379"/>
      <c r="D633" s="379"/>
      <c r="E633" s="379"/>
      <c r="F633" s="379"/>
      <c r="G633" s="379"/>
      <c r="H633" s="379"/>
      <c r="I633" s="379"/>
      <c r="J633" s="379"/>
      <c r="K633" s="379"/>
      <c r="L633" s="379"/>
      <c r="M633" s="379"/>
      <c r="N633" s="379"/>
      <c r="O633" s="379"/>
      <c r="P633" s="379"/>
      <c r="Q633" s="379"/>
      <c r="R633" s="379"/>
      <c r="S633" s="379"/>
      <c r="T633" s="379"/>
      <c r="U633" s="379"/>
      <c r="V633" s="379"/>
      <c r="W633" s="379"/>
      <c r="X633" s="379"/>
      <c r="Y633" s="379"/>
      <c r="Z633" s="379"/>
    </row>
    <row r="634" spans="1:26" ht="14.25" customHeight="1" x14ac:dyDescent="0.25">
      <c r="A634" s="379"/>
      <c r="B634" s="379"/>
      <c r="C634" s="379"/>
      <c r="D634" s="379"/>
      <c r="E634" s="379"/>
      <c r="F634" s="379"/>
      <c r="G634" s="379"/>
      <c r="H634" s="379"/>
      <c r="I634" s="379"/>
      <c r="J634" s="379"/>
      <c r="K634" s="379"/>
      <c r="L634" s="379"/>
      <c r="M634" s="379"/>
      <c r="N634" s="379"/>
      <c r="O634" s="379"/>
      <c r="P634" s="379"/>
      <c r="Q634" s="379"/>
      <c r="R634" s="379"/>
      <c r="S634" s="379"/>
      <c r="T634" s="379"/>
      <c r="U634" s="379"/>
      <c r="V634" s="379"/>
      <c r="W634" s="379"/>
      <c r="X634" s="379"/>
      <c r="Y634" s="379"/>
      <c r="Z634" s="379"/>
    </row>
    <row r="635" spans="1:26" ht="14.25" customHeight="1" x14ac:dyDescent="0.25">
      <c r="A635" s="379"/>
      <c r="B635" s="379"/>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c r="Z635" s="379"/>
    </row>
    <row r="636" spans="1:26" ht="14.25" customHeight="1" x14ac:dyDescent="0.25">
      <c r="A636" s="379"/>
      <c r="B636" s="379"/>
      <c r="C636" s="379"/>
      <c r="D636" s="379"/>
      <c r="E636" s="379"/>
      <c r="F636" s="379"/>
      <c r="G636" s="379"/>
      <c r="H636" s="379"/>
      <c r="I636" s="379"/>
      <c r="J636" s="379"/>
      <c r="K636" s="379"/>
      <c r="L636" s="379"/>
      <c r="M636" s="379"/>
      <c r="N636" s="379"/>
      <c r="O636" s="379"/>
      <c r="P636" s="379"/>
      <c r="Q636" s="379"/>
      <c r="R636" s="379"/>
      <c r="S636" s="379"/>
      <c r="T636" s="379"/>
      <c r="U636" s="379"/>
      <c r="V636" s="379"/>
      <c r="W636" s="379"/>
      <c r="X636" s="379"/>
      <c r="Y636" s="379"/>
      <c r="Z636" s="379"/>
    </row>
    <row r="637" spans="1:26" ht="14.25" customHeight="1" x14ac:dyDescent="0.25">
      <c r="A637" s="379"/>
      <c r="B637" s="379"/>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79"/>
      <c r="Z637" s="379"/>
    </row>
    <row r="638" spans="1:26" ht="14.25" customHeight="1" x14ac:dyDescent="0.25">
      <c r="A638" s="379"/>
      <c r="B638" s="379"/>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row>
    <row r="639" spans="1:26" ht="14.25" customHeight="1" x14ac:dyDescent="0.25">
      <c r="A639" s="379"/>
      <c r="B639" s="379"/>
      <c r="C639" s="379"/>
      <c r="D639" s="379"/>
      <c r="E639" s="379"/>
      <c r="F639" s="379"/>
      <c r="G639" s="379"/>
      <c r="H639" s="379"/>
      <c r="I639" s="379"/>
      <c r="J639" s="379"/>
      <c r="K639" s="379"/>
      <c r="L639" s="379"/>
      <c r="M639" s="379"/>
      <c r="N639" s="379"/>
      <c r="O639" s="379"/>
      <c r="P639" s="379"/>
      <c r="Q639" s="379"/>
      <c r="R639" s="379"/>
      <c r="S639" s="379"/>
      <c r="T639" s="379"/>
      <c r="U639" s="379"/>
      <c r="V639" s="379"/>
      <c r="W639" s="379"/>
      <c r="X639" s="379"/>
      <c r="Y639" s="379"/>
      <c r="Z639" s="379"/>
    </row>
    <row r="640" spans="1:26" ht="14.25" customHeight="1" x14ac:dyDescent="0.25">
      <c r="A640" s="379"/>
      <c r="B640" s="379"/>
      <c r="C640" s="379"/>
      <c r="D640" s="379"/>
      <c r="E640" s="379"/>
      <c r="F640" s="379"/>
      <c r="G640" s="379"/>
      <c r="H640" s="379"/>
      <c r="I640" s="379"/>
      <c r="J640" s="379"/>
      <c r="K640" s="379"/>
      <c r="L640" s="379"/>
      <c r="M640" s="379"/>
      <c r="N640" s="379"/>
      <c r="O640" s="379"/>
      <c r="P640" s="379"/>
      <c r="Q640" s="379"/>
      <c r="R640" s="379"/>
      <c r="S640" s="379"/>
      <c r="T640" s="379"/>
      <c r="U640" s="379"/>
      <c r="V640" s="379"/>
      <c r="W640" s="379"/>
      <c r="X640" s="379"/>
      <c r="Y640" s="379"/>
      <c r="Z640" s="379"/>
    </row>
    <row r="641" spans="1:26" ht="14.25" customHeight="1" x14ac:dyDescent="0.25">
      <c r="A641" s="379"/>
      <c r="B641" s="379"/>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c r="Z641" s="379"/>
    </row>
    <row r="642" spans="1:26" ht="14.25" customHeight="1" x14ac:dyDescent="0.25">
      <c r="A642" s="379"/>
      <c r="B642" s="379"/>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row>
    <row r="643" spans="1:26" ht="14.25" customHeight="1" x14ac:dyDescent="0.25">
      <c r="A643" s="379"/>
      <c r="B643" s="379"/>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row>
    <row r="644" spans="1:26" ht="14.25" customHeight="1" x14ac:dyDescent="0.25">
      <c r="A644" s="379"/>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row>
    <row r="645" spans="1:26" ht="14.25" customHeight="1" x14ac:dyDescent="0.25">
      <c r="A645" s="379"/>
      <c r="B645" s="379"/>
      <c r="C645" s="379"/>
      <c r="D645" s="379"/>
      <c r="E645" s="379"/>
      <c r="F645" s="379"/>
      <c r="G645" s="379"/>
      <c r="H645" s="379"/>
      <c r="I645" s="379"/>
      <c r="J645" s="379"/>
      <c r="K645" s="379"/>
      <c r="L645" s="379"/>
      <c r="M645" s="379"/>
      <c r="N645" s="379"/>
      <c r="O645" s="379"/>
      <c r="P645" s="379"/>
      <c r="Q645" s="379"/>
      <c r="R645" s="379"/>
      <c r="S645" s="379"/>
      <c r="T645" s="379"/>
      <c r="U645" s="379"/>
      <c r="V645" s="379"/>
      <c r="W645" s="379"/>
      <c r="X645" s="379"/>
      <c r="Y645" s="379"/>
      <c r="Z645" s="379"/>
    </row>
    <row r="646" spans="1:26" ht="14.25" customHeight="1" x14ac:dyDescent="0.25">
      <c r="A646" s="379"/>
      <c r="B646" s="379"/>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row>
    <row r="647" spans="1:26" ht="14.25" customHeight="1" x14ac:dyDescent="0.25">
      <c r="A647" s="379"/>
      <c r="B647" s="379"/>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row>
    <row r="648" spans="1:26" ht="14.25" customHeight="1" x14ac:dyDescent="0.25">
      <c r="A648" s="379"/>
      <c r="B648" s="379"/>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379"/>
      <c r="Y648" s="379"/>
      <c r="Z648" s="379"/>
    </row>
    <row r="649" spans="1:26" ht="14.25" customHeight="1" x14ac:dyDescent="0.25">
      <c r="A649" s="379"/>
      <c r="B649" s="379"/>
      <c r="C649" s="379"/>
      <c r="D649" s="379"/>
      <c r="E649" s="379"/>
      <c r="F649" s="379"/>
      <c r="G649" s="379"/>
      <c r="H649" s="379"/>
      <c r="I649" s="379"/>
      <c r="J649" s="379"/>
      <c r="K649" s="379"/>
      <c r="L649" s="379"/>
      <c r="M649" s="379"/>
      <c r="N649" s="379"/>
      <c r="O649" s="379"/>
      <c r="P649" s="379"/>
      <c r="Q649" s="379"/>
      <c r="R649" s="379"/>
      <c r="S649" s="379"/>
      <c r="T649" s="379"/>
      <c r="U649" s="379"/>
      <c r="V649" s="379"/>
      <c r="W649" s="379"/>
      <c r="X649" s="379"/>
      <c r="Y649" s="379"/>
      <c r="Z649" s="379"/>
    </row>
    <row r="650" spans="1:26" ht="14.25" customHeight="1" x14ac:dyDescent="0.25">
      <c r="A650" s="379"/>
      <c r="B650" s="379"/>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c r="Z650" s="379"/>
    </row>
    <row r="651" spans="1:26" ht="14.25" customHeight="1" x14ac:dyDescent="0.25">
      <c r="A651" s="379"/>
      <c r="B651" s="379"/>
      <c r="C651" s="379"/>
      <c r="D651" s="379"/>
      <c r="E651" s="379"/>
      <c r="F651" s="379"/>
      <c r="G651" s="379"/>
      <c r="H651" s="379"/>
      <c r="I651" s="379"/>
      <c r="J651" s="379"/>
      <c r="K651" s="379"/>
      <c r="L651" s="379"/>
      <c r="M651" s="379"/>
      <c r="N651" s="379"/>
      <c r="O651" s="379"/>
      <c r="P651" s="379"/>
      <c r="Q651" s="379"/>
      <c r="R651" s="379"/>
      <c r="S651" s="379"/>
      <c r="T651" s="379"/>
      <c r="U651" s="379"/>
      <c r="V651" s="379"/>
      <c r="W651" s="379"/>
      <c r="X651" s="379"/>
      <c r="Y651" s="379"/>
      <c r="Z651" s="379"/>
    </row>
    <row r="652" spans="1:26" ht="14.25" customHeight="1" x14ac:dyDescent="0.25">
      <c r="A652" s="379"/>
      <c r="B652" s="379"/>
      <c r="C652" s="379"/>
      <c r="D652" s="379"/>
      <c r="E652" s="379"/>
      <c r="F652" s="379"/>
      <c r="G652" s="379"/>
      <c r="H652" s="379"/>
      <c r="I652" s="379"/>
      <c r="J652" s="379"/>
      <c r="K652" s="379"/>
      <c r="L652" s="379"/>
      <c r="M652" s="379"/>
      <c r="N652" s="379"/>
      <c r="O652" s="379"/>
      <c r="P652" s="379"/>
      <c r="Q652" s="379"/>
      <c r="R652" s="379"/>
      <c r="S652" s="379"/>
      <c r="T652" s="379"/>
      <c r="U652" s="379"/>
      <c r="V652" s="379"/>
      <c r="W652" s="379"/>
      <c r="X652" s="379"/>
      <c r="Y652" s="379"/>
      <c r="Z652" s="379"/>
    </row>
    <row r="653" spans="1:26" ht="14.25" customHeight="1" x14ac:dyDescent="0.25">
      <c r="A653" s="379"/>
      <c r="B653" s="379"/>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c r="Z653" s="379"/>
    </row>
    <row r="654" spans="1:26" ht="14.25" customHeight="1" x14ac:dyDescent="0.25">
      <c r="A654" s="379"/>
      <c r="B654" s="379"/>
      <c r="C654" s="379"/>
      <c r="D654" s="379"/>
      <c r="E654" s="379"/>
      <c r="F654" s="379"/>
      <c r="G654" s="379"/>
      <c r="H654" s="379"/>
      <c r="I654" s="379"/>
      <c r="J654" s="379"/>
      <c r="K654" s="379"/>
      <c r="L654" s="379"/>
      <c r="M654" s="379"/>
      <c r="N654" s="379"/>
      <c r="O654" s="379"/>
      <c r="P654" s="379"/>
      <c r="Q654" s="379"/>
      <c r="R654" s="379"/>
      <c r="S654" s="379"/>
      <c r="T654" s="379"/>
      <c r="U654" s="379"/>
      <c r="V654" s="379"/>
      <c r="W654" s="379"/>
      <c r="X654" s="379"/>
      <c r="Y654" s="379"/>
      <c r="Z654" s="379"/>
    </row>
    <row r="655" spans="1:26" ht="14.25" customHeight="1" x14ac:dyDescent="0.25">
      <c r="A655" s="379"/>
      <c r="B655" s="379"/>
      <c r="C655" s="379"/>
      <c r="D655" s="379"/>
      <c r="E655" s="379"/>
      <c r="F655" s="379"/>
      <c r="G655" s="379"/>
      <c r="H655" s="379"/>
      <c r="I655" s="379"/>
      <c r="J655" s="379"/>
      <c r="K655" s="379"/>
      <c r="L655" s="379"/>
      <c r="M655" s="379"/>
      <c r="N655" s="379"/>
      <c r="O655" s="379"/>
      <c r="P655" s="379"/>
      <c r="Q655" s="379"/>
      <c r="R655" s="379"/>
      <c r="S655" s="379"/>
      <c r="T655" s="379"/>
      <c r="U655" s="379"/>
      <c r="V655" s="379"/>
      <c r="W655" s="379"/>
      <c r="X655" s="379"/>
      <c r="Y655" s="379"/>
      <c r="Z655" s="379"/>
    </row>
    <row r="656" spans="1:26" ht="14.25" customHeight="1" x14ac:dyDescent="0.25">
      <c r="A656" s="379"/>
      <c r="B656" s="379"/>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c r="Z656" s="379"/>
    </row>
    <row r="657" spans="1:26" ht="14.25" customHeight="1" x14ac:dyDescent="0.25">
      <c r="A657" s="379"/>
      <c r="B657" s="379"/>
      <c r="C657" s="379"/>
      <c r="D657" s="379"/>
      <c r="E657" s="379"/>
      <c r="F657" s="379"/>
      <c r="G657" s="379"/>
      <c r="H657" s="379"/>
      <c r="I657" s="379"/>
      <c r="J657" s="379"/>
      <c r="K657" s="379"/>
      <c r="L657" s="379"/>
      <c r="M657" s="379"/>
      <c r="N657" s="379"/>
      <c r="O657" s="379"/>
      <c r="P657" s="379"/>
      <c r="Q657" s="379"/>
      <c r="R657" s="379"/>
      <c r="S657" s="379"/>
      <c r="T657" s="379"/>
      <c r="U657" s="379"/>
      <c r="V657" s="379"/>
      <c r="W657" s="379"/>
      <c r="X657" s="379"/>
      <c r="Y657" s="379"/>
      <c r="Z657" s="379"/>
    </row>
    <row r="658" spans="1:26" ht="14.25" customHeight="1" x14ac:dyDescent="0.25">
      <c r="A658" s="379"/>
      <c r="B658" s="379"/>
      <c r="C658" s="379"/>
      <c r="D658" s="379"/>
      <c r="E658" s="379"/>
      <c r="F658" s="379"/>
      <c r="G658" s="379"/>
      <c r="H658" s="379"/>
      <c r="I658" s="379"/>
      <c r="J658" s="379"/>
      <c r="K658" s="379"/>
      <c r="L658" s="379"/>
      <c r="M658" s="379"/>
      <c r="N658" s="379"/>
      <c r="O658" s="379"/>
      <c r="P658" s="379"/>
      <c r="Q658" s="379"/>
      <c r="R658" s="379"/>
      <c r="S658" s="379"/>
      <c r="T658" s="379"/>
      <c r="U658" s="379"/>
      <c r="V658" s="379"/>
      <c r="W658" s="379"/>
      <c r="X658" s="379"/>
      <c r="Y658" s="379"/>
      <c r="Z658" s="379"/>
    </row>
    <row r="659" spans="1:26" ht="14.25" customHeight="1" x14ac:dyDescent="0.25">
      <c r="A659" s="379"/>
      <c r="B659" s="379"/>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c r="Z659" s="379"/>
    </row>
    <row r="660" spans="1:26" ht="14.25" customHeight="1" x14ac:dyDescent="0.25">
      <c r="A660" s="379"/>
      <c r="B660" s="379"/>
      <c r="C660" s="379"/>
      <c r="D660" s="379"/>
      <c r="E660" s="379"/>
      <c r="F660" s="379"/>
      <c r="G660" s="379"/>
      <c r="H660" s="379"/>
      <c r="I660" s="379"/>
      <c r="J660" s="379"/>
      <c r="K660" s="379"/>
      <c r="L660" s="379"/>
      <c r="M660" s="379"/>
      <c r="N660" s="379"/>
      <c r="O660" s="379"/>
      <c r="P660" s="379"/>
      <c r="Q660" s="379"/>
      <c r="R660" s="379"/>
      <c r="S660" s="379"/>
      <c r="T660" s="379"/>
      <c r="U660" s="379"/>
      <c r="V660" s="379"/>
      <c r="W660" s="379"/>
      <c r="X660" s="379"/>
      <c r="Y660" s="379"/>
      <c r="Z660" s="379"/>
    </row>
    <row r="661" spans="1:26" ht="14.25" customHeight="1" x14ac:dyDescent="0.25">
      <c r="A661" s="379"/>
      <c r="B661" s="379"/>
      <c r="C661" s="379"/>
      <c r="D661" s="379"/>
      <c r="E661" s="379"/>
      <c r="F661" s="379"/>
      <c r="G661" s="379"/>
      <c r="H661" s="379"/>
      <c r="I661" s="379"/>
      <c r="J661" s="379"/>
      <c r="K661" s="379"/>
      <c r="L661" s="379"/>
      <c r="M661" s="379"/>
      <c r="N661" s="379"/>
      <c r="O661" s="379"/>
      <c r="P661" s="379"/>
      <c r="Q661" s="379"/>
      <c r="R661" s="379"/>
      <c r="S661" s="379"/>
      <c r="T661" s="379"/>
      <c r="U661" s="379"/>
      <c r="V661" s="379"/>
      <c r="W661" s="379"/>
      <c r="X661" s="379"/>
      <c r="Y661" s="379"/>
      <c r="Z661" s="379"/>
    </row>
    <row r="662" spans="1:26" ht="14.25" customHeight="1" x14ac:dyDescent="0.25">
      <c r="A662" s="379"/>
      <c r="B662" s="379"/>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c r="Z662" s="379"/>
    </row>
    <row r="663" spans="1:26" ht="14.25" customHeight="1" x14ac:dyDescent="0.25">
      <c r="A663" s="379"/>
      <c r="B663" s="379"/>
      <c r="C663" s="379"/>
      <c r="D663" s="379"/>
      <c r="E663" s="379"/>
      <c r="F663" s="379"/>
      <c r="G663" s="379"/>
      <c r="H663" s="379"/>
      <c r="I663" s="379"/>
      <c r="J663" s="379"/>
      <c r="K663" s="379"/>
      <c r="L663" s="379"/>
      <c r="M663" s="379"/>
      <c r="N663" s="379"/>
      <c r="O663" s="379"/>
      <c r="P663" s="379"/>
      <c r="Q663" s="379"/>
      <c r="R663" s="379"/>
      <c r="S663" s="379"/>
      <c r="T663" s="379"/>
      <c r="U663" s="379"/>
      <c r="V663" s="379"/>
      <c r="W663" s="379"/>
      <c r="X663" s="379"/>
      <c r="Y663" s="379"/>
      <c r="Z663" s="379"/>
    </row>
    <row r="664" spans="1:26" ht="14.25" customHeight="1" x14ac:dyDescent="0.25">
      <c r="A664" s="379"/>
      <c r="B664" s="379"/>
      <c r="C664" s="379"/>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row>
    <row r="665" spans="1:26" ht="14.25" customHeight="1" x14ac:dyDescent="0.25">
      <c r="A665" s="379"/>
      <c r="B665" s="379"/>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c r="Z665" s="379"/>
    </row>
    <row r="666" spans="1:26" ht="14.25" customHeight="1" x14ac:dyDescent="0.25">
      <c r="A666" s="379"/>
      <c r="B666" s="379"/>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79"/>
      <c r="Z666" s="379"/>
    </row>
    <row r="667" spans="1:26" ht="14.25" customHeight="1" x14ac:dyDescent="0.25">
      <c r="A667" s="379"/>
      <c r="B667" s="379"/>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row>
    <row r="668" spans="1:26" ht="14.25" customHeight="1" x14ac:dyDescent="0.25">
      <c r="A668" s="379"/>
      <c r="B668" s="379"/>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c r="Z668" s="379"/>
    </row>
    <row r="669" spans="1:26" ht="14.25" customHeight="1" x14ac:dyDescent="0.25">
      <c r="A669" s="379"/>
      <c r="B669" s="379"/>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row>
    <row r="670" spans="1:26" ht="14.25" customHeight="1" x14ac:dyDescent="0.25">
      <c r="A670" s="379"/>
      <c r="B670" s="379"/>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row>
    <row r="671" spans="1:26" ht="14.25" customHeight="1" x14ac:dyDescent="0.25">
      <c r="A671" s="379"/>
      <c r="B671" s="379"/>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c r="Z671" s="379"/>
    </row>
    <row r="672" spans="1:26" ht="14.25" customHeight="1" x14ac:dyDescent="0.25">
      <c r="A672" s="379"/>
      <c r="B672" s="379"/>
      <c r="C672" s="379"/>
      <c r="D672" s="379"/>
      <c r="E672" s="379"/>
      <c r="F672" s="379"/>
      <c r="G672" s="379"/>
      <c r="H672" s="379"/>
      <c r="I672" s="379"/>
      <c r="J672" s="379"/>
      <c r="K672" s="379"/>
      <c r="L672" s="379"/>
      <c r="M672" s="379"/>
      <c r="N672" s="379"/>
      <c r="O672" s="379"/>
      <c r="P672" s="379"/>
      <c r="Q672" s="379"/>
      <c r="R672" s="379"/>
      <c r="S672" s="379"/>
      <c r="T672" s="379"/>
      <c r="U672" s="379"/>
      <c r="V672" s="379"/>
      <c r="W672" s="379"/>
      <c r="X672" s="379"/>
      <c r="Y672" s="379"/>
      <c r="Z672" s="379"/>
    </row>
    <row r="673" spans="1:26" ht="14.25" customHeight="1" x14ac:dyDescent="0.25">
      <c r="A673" s="379"/>
      <c r="B673" s="379"/>
      <c r="C673" s="379"/>
      <c r="D673" s="379"/>
      <c r="E673" s="379"/>
      <c r="F673" s="379"/>
      <c r="G673" s="379"/>
      <c r="H673" s="379"/>
      <c r="I673" s="379"/>
      <c r="J673" s="379"/>
      <c r="K673" s="379"/>
      <c r="L673" s="379"/>
      <c r="M673" s="379"/>
      <c r="N673" s="379"/>
      <c r="O673" s="379"/>
      <c r="P673" s="379"/>
      <c r="Q673" s="379"/>
      <c r="R673" s="379"/>
      <c r="S673" s="379"/>
      <c r="T673" s="379"/>
      <c r="U673" s="379"/>
      <c r="V673" s="379"/>
      <c r="W673" s="379"/>
      <c r="X673" s="379"/>
      <c r="Y673" s="379"/>
      <c r="Z673" s="379"/>
    </row>
    <row r="674" spans="1:26" ht="14.25" customHeight="1" x14ac:dyDescent="0.25">
      <c r="A674" s="379"/>
      <c r="B674" s="379"/>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c r="Z674" s="379"/>
    </row>
    <row r="675" spans="1:26" ht="14.25" customHeight="1" x14ac:dyDescent="0.25">
      <c r="A675" s="379"/>
      <c r="B675" s="379"/>
      <c r="C675" s="379"/>
      <c r="D675" s="379"/>
      <c r="E675" s="379"/>
      <c r="F675" s="379"/>
      <c r="G675" s="379"/>
      <c r="H675" s="379"/>
      <c r="I675" s="379"/>
      <c r="J675" s="379"/>
      <c r="K675" s="379"/>
      <c r="L675" s="379"/>
      <c r="M675" s="379"/>
      <c r="N675" s="379"/>
      <c r="O675" s="379"/>
      <c r="P675" s="379"/>
      <c r="Q675" s="379"/>
      <c r="R675" s="379"/>
      <c r="S675" s="379"/>
      <c r="T675" s="379"/>
      <c r="U675" s="379"/>
      <c r="V675" s="379"/>
      <c r="W675" s="379"/>
      <c r="X675" s="379"/>
      <c r="Y675" s="379"/>
      <c r="Z675" s="379"/>
    </row>
    <row r="676" spans="1:26" ht="14.25" customHeight="1" x14ac:dyDescent="0.25">
      <c r="A676" s="379"/>
      <c r="B676" s="379"/>
      <c r="C676" s="379"/>
      <c r="D676" s="379"/>
      <c r="E676" s="379"/>
      <c r="F676" s="379"/>
      <c r="G676" s="379"/>
      <c r="H676" s="379"/>
      <c r="I676" s="379"/>
      <c r="J676" s="379"/>
      <c r="K676" s="379"/>
      <c r="L676" s="379"/>
      <c r="M676" s="379"/>
      <c r="N676" s="379"/>
      <c r="O676" s="379"/>
      <c r="P676" s="379"/>
      <c r="Q676" s="379"/>
      <c r="R676" s="379"/>
      <c r="S676" s="379"/>
      <c r="T676" s="379"/>
      <c r="U676" s="379"/>
      <c r="V676" s="379"/>
      <c r="W676" s="379"/>
      <c r="X676" s="379"/>
      <c r="Y676" s="379"/>
      <c r="Z676" s="379"/>
    </row>
    <row r="677" spans="1:26" ht="14.25" customHeight="1" x14ac:dyDescent="0.25">
      <c r="A677" s="379"/>
      <c r="B677" s="379"/>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c r="Z677" s="379"/>
    </row>
    <row r="678" spans="1:26" ht="14.25" customHeight="1" x14ac:dyDescent="0.25">
      <c r="A678" s="379"/>
      <c r="B678" s="379"/>
      <c r="C678" s="379"/>
      <c r="D678" s="379"/>
      <c r="E678" s="379"/>
      <c r="F678" s="379"/>
      <c r="G678" s="379"/>
      <c r="H678" s="379"/>
      <c r="I678" s="379"/>
      <c r="J678" s="379"/>
      <c r="K678" s="379"/>
      <c r="L678" s="379"/>
      <c r="M678" s="379"/>
      <c r="N678" s="379"/>
      <c r="O678" s="379"/>
      <c r="P678" s="379"/>
      <c r="Q678" s="379"/>
      <c r="R678" s="379"/>
      <c r="S678" s="379"/>
      <c r="T678" s="379"/>
      <c r="U678" s="379"/>
      <c r="V678" s="379"/>
      <c r="W678" s="379"/>
      <c r="X678" s="379"/>
      <c r="Y678" s="379"/>
      <c r="Z678" s="379"/>
    </row>
    <row r="679" spans="1:26" ht="14.25" customHeight="1" x14ac:dyDescent="0.25">
      <c r="A679" s="379"/>
      <c r="B679" s="379"/>
      <c r="C679" s="379"/>
      <c r="D679" s="379"/>
      <c r="E679" s="379"/>
      <c r="F679" s="379"/>
      <c r="G679" s="379"/>
      <c r="H679" s="379"/>
      <c r="I679" s="379"/>
      <c r="J679" s="379"/>
      <c r="K679" s="379"/>
      <c r="L679" s="379"/>
      <c r="M679" s="379"/>
      <c r="N679" s="379"/>
      <c r="O679" s="379"/>
      <c r="P679" s="379"/>
      <c r="Q679" s="379"/>
      <c r="R679" s="379"/>
      <c r="S679" s="379"/>
      <c r="T679" s="379"/>
      <c r="U679" s="379"/>
      <c r="V679" s="379"/>
      <c r="W679" s="379"/>
      <c r="X679" s="379"/>
      <c r="Y679" s="379"/>
      <c r="Z679" s="379"/>
    </row>
    <row r="680" spans="1:26" ht="14.25" customHeight="1" x14ac:dyDescent="0.25">
      <c r="A680" s="379"/>
      <c r="B680" s="379"/>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c r="Z680" s="379"/>
    </row>
    <row r="681" spans="1:26" ht="14.25" customHeight="1" x14ac:dyDescent="0.25">
      <c r="A681" s="379"/>
      <c r="B681" s="379"/>
      <c r="C681" s="379"/>
      <c r="D681" s="379"/>
      <c r="E681" s="379"/>
      <c r="F681" s="379"/>
      <c r="G681" s="379"/>
      <c r="H681" s="379"/>
      <c r="I681" s="379"/>
      <c r="J681" s="379"/>
      <c r="K681" s="379"/>
      <c r="L681" s="379"/>
      <c r="M681" s="379"/>
      <c r="N681" s="379"/>
      <c r="O681" s="379"/>
      <c r="P681" s="379"/>
      <c r="Q681" s="379"/>
      <c r="R681" s="379"/>
      <c r="S681" s="379"/>
      <c r="T681" s="379"/>
      <c r="U681" s="379"/>
      <c r="V681" s="379"/>
      <c r="W681" s="379"/>
      <c r="X681" s="379"/>
      <c r="Y681" s="379"/>
      <c r="Z681" s="379"/>
    </row>
    <row r="682" spans="1:26" ht="14.25" customHeight="1" x14ac:dyDescent="0.25">
      <c r="A682" s="379"/>
      <c r="B682" s="379"/>
      <c r="C682" s="379"/>
      <c r="D682" s="379"/>
      <c r="E682" s="379"/>
      <c r="F682" s="379"/>
      <c r="G682" s="379"/>
      <c r="H682" s="379"/>
      <c r="I682" s="379"/>
      <c r="J682" s="379"/>
      <c r="K682" s="379"/>
      <c r="L682" s="379"/>
      <c r="M682" s="379"/>
      <c r="N682" s="379"/>
      <c r="O682" s="379"/>
      <c r="P682" s="379"/>
      <c r="Q682" s="379"/>
      <c r="R682" s="379"/>
      <c r="S682" s="379"/>
      <c r="T682" s="379"/>
      <c r="U682" s="379"/>
      <c r="V682" s="379"/>
      <c r="W682" s="379"/>
      <c r="X682" s="379"/>
      <c r="Y682" s="379"/>
      <c r="Z682" s="379"/>
    </row>
    <row r="683" spans="1:26" ht="14.25" customHeight="1" x14ac:dyDescent="0.25">
      <c r="A683" s="379"/>
      <c r="B683" s="379"/>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row>
    <row r="684" spans="1:26" ht="14.25" customHeight="1" x14ac:dyDescent="0.25">
      <c r="A684" s="379"/>
      <c r="B684" s="379"/>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79"/>
      <c r="Z684" s="379"/>
    </row>
    <row r="685" spans="1:26" ht="14.25" customHeight="1" x14ac:dyDescent="0.25">
      <c r="A685" s="379"/>
      <c r="B685" s="379"/>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79"/>
      <c r="Z685" s="379"/>
    </row>
    <row r="686" spans="1:26" ht="14.25" customHeight="1" x14ac:dyDescent="0.25">
      <c r="A686" s="379"/>
      <c r="B686" s="379"/>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c r="Z686" s="379"/>
    </row>
    <row r="687" spans="1:26" ht="14.25" customHeight="1" x14ac:dyDescent="0.25">
      <c r="A687" s="379"/>
      <c r="B687" s="379"/>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79"/>
      <c r="Z687" s="379"/>
    </row>
    <row r="688" spans="1:26" ht="14.25" customHeight="1" x14ac:dyDescent="0.25">
      <c r="A688" s="379"/>
      <c r="B688" s="379"/>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row>
    <row r="689" spans="1:26" ht="14.25" customHeight="1" x14ac:dyDescent="0.25">
      <c r="A689" s="379"/>
      <c r="B689" s="379"/>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c r="Z689" s="379"/>
    </row>
    <row r="690" spans="1:26" ht="14.25" customHeight="1" x14ac:dyDescent="0.25">
      <c r="A690" s="379"/>
      <c r="B690" s="379"/>
      <c r="C690" s="379"/>
      <c r="D690" s="379"/>
      <c r="E690" s="379"/>
      <c r="F690" s="379"/>
      <c r="G690" s="379"/>
      <c r="H690" s="379"/>
      <c r="I690" s="379"/>
      <c r="J690" s="379"/>
      <c r="K690" s="379"/>
      <c r="L690" s="379"/>
      <c r="M690" s="379"/>
      <c r="N690" s="379"/>
      <c r="O690" s="379"/>
      <c r="P690" s="379"/>
      <c r="Q690" s="379"/>
      <c r="R690" s="379"/>
      <c r="S690" s="379"/>
      <c r="T690" s="379"/>
      <c r="U690" s="379"/>
      <c r="V690" s="379"/>
      <c r="W690" s="379"/>
      <c r="X690" s="379"/>
      <c r="Y690" s="379"/>
      <c r="Z690" s="379"/>
    </row>
    <row r="691" spans="1:26" ht="14.25" customHeight="1" x14ac:dyDescent="0.25">
      <c r="A691" s="379"/>
      <c r="B691" s="379"/>
      <c r="C691" s="379"/>
      <c r="D691" s="379"/>
      <c r="E691" s="379"/>
      <c r="F691" s="379"/>
      <c r="G691" s="379"/>
      <c r="H691" s="379"/>
      <c r="I691" s="379"/>
      <c r="J691" s="379"/>
      <c r="K691" s="379"/>
      <c r="L691" s="379"/>
      <c r="M691" s="379"/>
      <c r="N691" s="379"/>
      <c r="O691" s="379"/>
      <c r="P691" s="379"/>
      <c r="Q691" s="379"/>
      <c r="R691" s="379"/>
      <c r="S691" s="379"/>
      <c r="T691" s="379"/>
      <c r="U691" s="379"/>
      <c r="V691" s="379"/>
      <c r="W691" s="379"/>
      <c r="X691" s="379"/>
      <c r="Y691" s="379"/>
      <c r="Z691" s="379"/>
    </row>
    <row r="692" spans="1:26" ht="14.25" customHeight="1" x14ac:dyDescent="0.25">
      <c r="A692" s="379"/>
      <c r="B692" s="379"/>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c r="Z692" s="379"/>
    </row>
    <row r="693" spans="1:26" ht="14.25" customHeight="1" x14ac:dyDescent="0.25">
      <c r="A693" s="379"/>
      <c r="B693" s="379"/>
      <c r="C693" s="379"/>
      <c r="D693" s="379"/>
      <c r="E693" s="379"/>
      <c r="F693" s="379"/>
      <c r="G693" s="379"/>
      <c r="H693" s="379"/>
      <c r="I693" s="379"/>
      <c r="J693" s="379"/>
      <c r="K693" s="379"/>
      <c r="L693" s="379"/>
      <c r="M693" s="379"/>
      <c r="N693" s="379"/>
      <c r="O693" s="379"/>
      <c r="P693" s="379"/>
      <c r="Q693" s="379"/>
      <c r="R693" s="379"/>
      <c r="S693" s="379"/>
      <c r="T693" s="379"/>
      <c r="U693" s="379"/>
      <c r="V693" s="379"/>
      <c r="W693" s="379"/>
      <c r="X693" s="379"/>
      <c r="Y693" s="379"/>
      <c r="Z693" s="379"/>
    </row>
    <row r="694" spans="1:26" ht="14.25" customHeight="1" x14ac:dyDescent="0.25">
      <c r="A694" s="379"/>
      <c r="B694" s="379"/>
      <c r="C694" s="379"/>
      <c r="D694" s="379"/>
      <c r="E694" s="379"/>
      <c r="F694" s="379"/>
      <c r="G694" s="379"/>
      <c r="H694" s="379"/>
      <c r="I694" s="379"/>
      <c r="J694" s="379"/>
      <c r="K694" s="379"/>
      <c r="L694" s="379"/>
      <c r="M694" s="379"/>
      <c r="N694" s="379"/>
      <c r="O694" s="379"/>
      <c r="P694" s="379"/>
      <c r="Q694" s="379"/>
      <c r="R694" s="379"/>
      <c r="S694" s="379"/>
      <c r="T694" s="379"/>
      <c r="U694" s="379"/>
      <c r="V694" s="379"/>
      <c r="W694" s="379"/>
      <c r="X694" s="379"/>
      <c r="Y694" s="379"/>
      <c r="Z694" s="379"/>
    </row>
    <row r="695" spans="1:26" ht="14.25" customHeight="1" x14ac:dyDescent="0.25">
      <c r="A695" s="379"/>
      <c r="B695" s="379"/>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c r="Z695" s="379"/>
    </row>
    <row r="696" spans="1:26" ht="14.25" customHeight="1" x14ac:dyDescent="0.25">
      <c r="A696" s="379"/>
      <c r="B696" s="379"/>
      <c r="C696" s="379"/>
      <c r="D696" s="379"/>
      <c r="E696" s="379"/>
      <c r="F696" s="379"/>
      <c r="G696" s="379"/>
      <c r="H696" s="379"/>
      <c r="I696" s="379"/>
      <c r="J696" s="379"/>
      <c r="K696" s="379"/>
      <c r="L696" s="379"/>
      <c r="M696" s="379"/>
      <c r="N696" s="379"/>
      <c r="O696" s="379"/>
      <c r="P696" s="379"/>
      <c r="Q696" s="379"/>
      <c r="R696" s="379"/>
      <c r="S696" s="379"/>
      <c r="T696" s="379"/>
      <c r="U696" s="379"/>
      <c r="V696" s="379"/>
      <c r="W696" s="379"/>
      <c r="X696" s="379"/>
      <c r="Y696" s="379"/>
      <c r="Z696" s="379"/>
    </row>
    <row r="697" spans="1:26" ht="14.25" customHeight="1" x14ac:dyDescent="0.25">
      <c r="A697" s="379"/>
      <c r="B697" s="379"/>
      <c r="C697" s="379"/>
      <c r="D697" s="379"/>
      <c r="E697" s="379"/>
      <c r="F697" s="379"/>
      <c r="G697" s="379"/>
      <c r="H697" s="379"/>
      <c r="I697" s="379"/>
      <c r="J697" s="379"/>
      <c r="K697" s="379"/>
      <c r="L697" s="379"/>
      <c r="M697" s="379"/>
      <c r="N697" s="379"/>
      <c r="O697" s="379"/>
      <c r="P697" s="379"/>
      <c r="Q697" s="379"/>
      <c r="R697" s="379"/>
      <c r="S697" s="379"/>
      <c r="T697" s="379"/>
      <c r="U697" s="379"/>
      <c r="V697" s="379"/>
      <c r="W697" s="379"/>
      <c r="X697" s="379"/>
      <c r="Y697" s="379"/>
      <c r="Z697" s="379"/>
    </row>
    <row r="698" spans="1:26" ht="14.25" customHeight="1" x14ac:dyDescent="0.25">
      <c r="A698" s="379"/>
      <c r="B698" s="379"/>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c r="Z698" s="379"/>
    </row>
    <row r="699" spans="1:26" ht="14.25" customHeight="1" x14ac:dyDescent="0.25">
      <c r="A699" s="379"/>
      <c r="B699" s="379"/>
      <c r="C699" s="379"/>
      <c r="D699" s="379"/>
      <c r="E699" s="379"/>
      <c r="F699" s="379"/>
      <c r="G699" s="379"/>
      <c r="H699" s="379"/>
      <c r="I699" s="379"/>
      <c r="J699" s="379"/>
      <c r="K699" s="379"/>
      <c r="L699" s="379"/>
      <c r="M699" s="379"/>
      <c r="N699" s="379"/>
      <c r="O699" s="379"/>
      <c r="P699" s="379"/>
      <c r="Q699" s="379"/>
      <c r="R699" s="379"/>
      <c r="S699" s="379"/>
      <c r="T699" s="379"/>
      <c r="U699" s="379"/>
      <c r="V699" s="379"/>
      <c r="W699" s="379"/>
      <c r="X699" s="379"/>
      <c r="Y699" s="379"/>
      <c r="Z699" s="379"/>
    </row>
    <row r="700" spans="1:26" ht="14.25" customHeight="1" x14ac:dyDescent="0.25">
      <c r="A700" s="379"/>
      <c r="B700" s="379"/>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row>
    <row r="701" spans="1:26" ht="14.25" customHeight="1" x14ac:dyDescent="0.25">
      <c r="A701" s="379"/>
      <c r="B701" s="379"/>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row>
    <row r="702" spans="1:26" ht="14.25" customHeight="1" x14ac:dyDescent="0.25">
      <c r="A702" s="379"/>
      <c r="B702" s="379"/>
      <c r="C702" s="379"/>
      <c r="D702" s="379"/>
      <c r="E702" s="379"/>
      <c r="F702" s="379"/>
      <c r="G702" s="379"/>
      <c r="H702" s="379"/>
      <c r="I702" s="379"/>
      <c r="J702" s="379"/>
      <c r="K702" s="379"/>
      <c r="L702" s="379"/>
      <c r="M702" s="379"/>
      <c r="N702" s="379"/>
      <c r="O702" s="379"/>
      <c r="P702" s="379"/>
      <c r="Q702" s="379"/>
      <c r="R702" s="379"/>
      <c r="S702" s="379"/>
      <c r="T702" s="379"/>
      <c r="U702" s="379"/>
      <c r="V702" s="379"/>
      <c r="W702" s="379"/>
      <c r="X702" s="379"/>
      <c r="Y702" s="379"/>
      <c r="Z702" s="379"/>
    </row>
    <row r="703" spans="1:26" ht="14.25" customHeight="1" x14ac:dyDescent="0.25">
      <c r="A703" s="379"/>
      <c r="B703" s="379"/>
      <c r="C703" s="379"/>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row>
    <row r="704" spans="1:26" ht="14.25" customHeight="1" x14ac:dyDescent="0.25">
      <c r="A704" s="379"/>
      <c r="B704" s="379"/>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c r="Z704" s="379"/>
    </row>
    <row r="705" spans="1:26" ht="14.25" customHeight="1" x14ac:dyDescent="0.25">
      <c r="A705" s="379"/>
      <c r="B705" s="379"/>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79"/>
      <c r="Z705" s="379"/>
    </row>
    <row r="706" spans="1:26" ht="14.25" customHeight="1" x14ac:dyDescent="0.25">
      <c r="A706" s="379"/>
      <c r="B706" s="379"/>
      <c r="C706" s="379"/>
      <c r="D706" s="379"/>
      <c r="E706" s="379"/>
      <c r="F706" s="379"/>
      <c r="G706" s="379"/>
      <c r="H706" s="379"/>
      <c r="I706" s="379"/>
      <c r="J706" s="379"/>
      <c r="K706" s="379"/>
      <c r="L706" s="379"/>
      <c r="M706" s="379"/>
      <c r="N706" s="379"/>
      <c r="O706" s="379"/>
      <c r="P706" s="379"/>
      <c r="Q706" s="379"/>
      <c r="R706" s="379"/>
      <c r="S706" s="379"/>
      <c r="T706" s="379"/>
      <c r="U706" s="379"/>
      <c r="V706" s="379"/>
      <c r="W706" s="379"/>
      <c r="X706" s="379"/>
      <c r="Y706" s="379"/>
      <c r="Z706" s="379"/>
    </row>
    <row r="707" spans="1:26" ht="14.25" customHeight="1" x14ac:dyDescent="0.25">
      <c r="A707" s="379"/>
      <c r="B707" s="379"/>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c r="Z707" s="379"/>
    </row>
    <row r="708" spans="1:26" ht="14.25" customHeight="1" x14ac:dyDescent="0.25">
      <c r="A708" s="379"/>
      <c r="B708" s="379"/>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79"/>
      <c r="Z708" s="379"/>
    </row>
    <row r="709" spans="1:26" ht="14.25" customHeight="1" x14ac:dyDescent="0.25">
      <c r="A709" s="379"/>
      <c r="B709" s="379"/>
      <c r="C709" s="379"/>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row>
    <row r="710" spans="1:26" ht="14.25" customHeight="1" x14ac:dyDescent="0.25">
      <c r="A710" s="379"/>
      <c r="B710" s="379"/>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row>
    <row r="711" spans="1:26" ht="14.25" customHeight="1" x14ac:dyDescent="0.25">
      <c r="A711" s="379"/>
      <c r="B711" s="379"/>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row>
    <row r="712" spans="1:26" ht="14.25" customHeight="1" x14ac:dyDescent="0.25">
      <c r="A712" s="379"/>
      <c r="B712" s="379"/>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row>
    <row r="713" spans="1:26" ht="14.25" customHeight="1" x14ac:dyDescent="0.25">
      <c r="A713" s="379"/>
      <c r="B713" s="379"/>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c r="Z713" s="379"/>
    </row>
    <row r="714" spans="1:26" ht="14.25" customHeight="1" x14ac:dyDescent="0.25">
      <c r="A714" s="379"/>
      <c r="B714" s="379"/>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row>
    <row r="715" spans="1:26" ht="14.25" customHeight="1" x14ac:dyDescent="0.25">
      <c r="A715" s="379"/>
      <c r="B715" s="379"/>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79"/>
      <c r="Z715" s="379"/>
    </row>
    <row r="716" spans="1:26" ht="14.25" customHeight="1" x14ac:dyDescent="0.25">
      <c r="A716" s="379"/>
      <c r="B716" s="379"/>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c r="Z716" s="379"/>
    </row>
    <row r="717" spans="1:26" ht="14.25" customHeight="1" x14ac:dyDescent="0.25">
      <c r="A717" s="379"/>
      <c r="B717" s="379"/>
      <c r="C717" s="379"/>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row>
    <row r="718" spans="1:26" ht="14.25" customHeight="1" x14ac:dyDescent="0.25">
      <c r="A718" s="379"/>
      <c r="B718" s="379"/>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row>
    <row r="719" spans="1:26" ht="14.25" customHeight="1" x14ac:dyDescent="0.25">
      <c r="A719" s="379"/>
      <c r="B719" s="379"/>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c r="Z719" s="379"/>
    </row>
    <row r="720" spans="1:26" ht="14.25" customHeight="1" x14ac:dyDescent="0.25">
      <c r="A720" s="379"/>
      <c r="B720" s="379"/>
      <c r="C720" s="379"/>
      <c r="D720" s="379"/>
      <c r="E720" s="379"/>
      <c r="F720" s="379"/>
      <c r="G720" s="379"/>
      <c r="H720" s="379"/>
      <c r="I720" s="379"/>
      <c r="J720" s="379"/>
      <c r="K720" s="379"/>
      <c r="L720" s="379"/>
      <c r="M720" s="379"/>
      <c r="N720" s="379"/>
      <c r="O720" s="379"/>
      <c r="P720" s="379"/>
      <c r="Q720" s="379"/>
      <c r="R720" s="379"/>
      <c r="S720" s="379"/>
      <c r="T720" s="379"/>
      <c r="U720" s="379"/>
      <c r="V720" s="379"/>
      <c r="W720" s="379"/>
      <c r="X720" s="379"/>
      <c r="Y720" s="379"/>
      <c r="Z720" s="379"/>
    </row>
    <row r="721" spans="1:26" ht="14.25" customHeight="1" x14ac:dyDescent="0.25">
      <c r="A721" s="379"/>
      <c r="B721" s="379"/>
      <c r="C721" s="379"/>
      <c r="D721" s="379"/>
      <c r="E721" s="379"/>
      <c r="F721" s="379"/>
      <c r="G721" s="379"/>
      <c r="H721" s="379"/>
      <c r="I721" s="379"/>
      <c r="J721" s="379"/>
      <c r="K721" s="379"/>
      <c r="L721" s="379"/>
      <c r="M721" s="379"/>
      <c r="N721" s="379"/>
      <c r="O721" s="379"/>
      <c r="P721" s="379"/>
      <c r="Q721" s="379"/>
      <c r="R721" s="379"/>
      <c r="S721" s="379"/>
      <c r="T721" s="379"/>
      <c r="U721" s="379"/>
      <c r="V721" s="379"/>
      <c r="W721" s="379"/>
      <c r="X721" s="379"/>
      <c r="Y721" s="379"/>
      <c r="Z721" s="379"/>
    </row>
    <row r="722" spans="1:26" ht="14.25" customHeight="1" x14ac:dyDescent="0.25">
      <c r="A722" s="379"/>
      <c r="B722" s="379"/>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c r="Z722" s="379"/>
    </row>
    <row r="723" spans="1:26" ht="14.25" customHeight="1" x14ac:dyDescent="0.25">
      <c r="A723" s="379"/>
      <c r="B723" s="379"/>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79"/>
      <c r="Z723" s="379"/>
    </row>
    <row r="724" spans="1:26" ht="14.25" customHeight="1" x14ac:dyDescent="0.25">
      <c r="A724" s="379"/>
      <c r="B724" s="379"/>
      <c r="C724" s="379"/>
      <c r="D724" s="379"/>
      <c r="E724" s="379"/>
      <c r="F724" s="379"/>
      <c r="G724" s="379"/>
      <c r="H724" s="379"/>
      <c r="I724" s="379"/>
      <c r="J724" s="379"/>
      <c r="K724" s="379"/>
      <c r="L724" s="379"/>
      <c r="M724" s="379"/>
      <c r="N724" s="379"/>
      <c r="O724" s="379"/>
      <c r="P724" s="379"/>
      <c r="Q724" s="379"/>
      <c r="R724" s="379"/>
      <c r="S724" s="379"/>
      <c r="T724" s="379"/>
      <c r="U724" s="379"/>
      <c r="V724" s="379"/>
      <c r="W724" s="379"/>
      <c r="X724" s="379"/>
      <c r="Y724" s="379"/>
      <c r="Z724" s="379"/>
    </row>
    <row r="725" spans="1:26" ht="14.25" customHeight="1" x14ac:dyDescent="0.25">
      <c r="A725" s="379"/>
      <c r="B725" s="379"/>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c r="Z725" s="379"/>
    </row>
    <row r="726" spans="1:26" ht="14.25" customHeight="1" x14ac:dyDescent="0.25">
      <c r="A726" s="379"/>
      <c r="B726" s="379"/>
      <c r="C726" s="379"/>
      <c r="D726" s="379"/>
      <c r="E726" s="379"/>
      <c r="F726" s="379"/>
      <c r="G726" s="379"/>
      <c r="H726" s="379"/>
      <c r="I726" s="379"/>
      <c r="J726" s="379"/>
      <c r="K726" s="379"/>
      <c r="L726" s="379"/>
      <c r="M726" s="379"/>
      <c r="N726" s="379"/>
      <c r="O726" s="379"/>
      <c r="P726" s="379"/>
      <c r="Q726" s="379"/>
      <c r="R726" s="379"/>
      <c r="S726" s="379"/>
      <c r="T726" s="379"/>
      <c r="U726" s="379"/>
      <c r="V726" s="379"/>
      <c r="W726" s="379"/>
      <c r="X726" s="379"/>
      <c r="Y726" s="379"/>
      <c r="Z726" s="379"/>
    </row>
    <row r="727" spans="1:26" ht="14.25" customHeight="1" x14ac:dyDescent="0.25">
      <c r="A727" s="379"/>
      <c r="B727" s="379"/>
      <c r="C727" s="379"/>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79"/>
      <c r="Z727" s="379"/>
    </row>
    <row r="728" spans="1:26" ht="14.25" customHeight="1" x14ac:dyDescent="0.25">
      <c r="A728" s="379"/>
      <c r="B728" s="379"/>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c r="Z728" s="379"/>
    </row>
    <row r="729" spans="1:26" ht="14.25" customHeight="1" x14ac:dyDescent="0.25">
      <c r="A729" s="379"/>
      <c r="B729" s="379"/>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79"/>
      <c r="Z729" s="379"/>
    </row>
    <row r="730" spans="1:26" ht="14.25" customHeight="1" x14ac:dyDescent="0.25">
      <c r="A730" s="379"/>
      <c r="B730" s="379"/>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79"/>
      <c r="Z730" s="379"/>
    </row>
    <row r="731" spans="1:26" ht="14.25" customHeight="1" x14ac:dyDescent="0.25">
      <c r="A731" s="379"/>
      <c r="B731" s="379"/>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c r="Z731" s="379"/>
    </row>
    <row r="732" spans="1:26" ht="14.25" customHeight="1" x14ac:dyDescent="0.25">
      <c r="A732" s="379"/>
      <c r="B732" s="379"/>
      <c r="C732" s="379"/>
      <c r="D732" s="379"/>
      <c r="E732" s="379"/>
      <c r="F732" s="379"/>
      <c r="G732" s="379"/>
      <c r="H732" s="379"/>
      <c r="I732" s="379"/>
      <c r="J732" s="379"/>
      <c r="K732" s="379"/>
      <c r="L732" s="379"/>
      <c r="M732" s="379"/>
      <c r="N732" s="379"/>
      <c r="O732" s="379"/>
      <c r="P732" s="379"/>
      <c r="Q732" s="379"/>
      <c r="R732" s="379"/>
      <c r="S732" s="379"/>
      <c r="T732" s="379"/>
      <c r="U732" s="379"/>
      <c r="V732" s="379"/>
      <c r="W732" s="379"/>
      <c r="X732" s="379"/>
      <c r="Y732" s="379"/>
      <c r="Z732" s="379"/>
    </row>
    <row r="733" spans="1:26" ht="14.25" customHeight="1" x14ac:dyDescent="0.25">
      <c r="A733" s="379"/>
      <c r="B733" s="379"/>
      <c r="C733" s="379"/>
      <c r="D733" s="379"/>
      <c r="E733" s="379"/>
      <c r="F733" s="379"/>
      <c r="G733" s="379"/>
      <c r="H733" s="379"/>
      <c r="I733" s="379"/>
      <c r="J733" s="379"/>
      <c r="K733" s="379"/>
      <c r="L733" s="379"/>
      <c r="M733" s="379"/>
      <c r="N733" s="379"/>
      <c r="O733" s="379"/>
      <c r="P733" s="379"/>
      <c r="Q733" s="379"/>
      <c r="R733" s="379"/>
      <c r="S733" s="379"/>
      <c r="T733" s="379"/>
      <c r="U733" s="379"/>
      <c r="V733" s="379"/>
      <c r="W733" s="379"/>
      <c r="X733" s="379"/>
      <c r="Y733" s="379"/>
      <c r="Z733" s="379"/>
    </row>
    <row r="734" spans="1:26" ht="14.25" customHeight="1" x14ac:dyDescent="0.25">
      <c r="A734" s="379"/>
      <c r="B734" s="379"/>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c r="Z734" s="379"/>
    </row>
    <row r="735" spans="1:26" ht="14.25" customHeight="1" x14ac:dyDescent="0.25">
      <c r="A735" s="379"/>
      <c r="B735" s="379"/>
      <c r="C735" s="379"/>
      <c r="D735" s="379"/>
      <c r="E735" s="379"/>
      <c r="F735" s="379"/>
      <c r="G735" s="379"/>
      <c r="H735" s="379"/>
      <c r="I735" s="379"/>
      <c r="J735" s="379"/>
      <c r="K735" s="379"/>
      <c r="L735" s="379"/>
      <c r="M735" s="379"/>
      <c r="N735" s="379"/>
      <c r="O735" s="379"/>
      <c r="P735" s="379"/>
      <c r="Q735" s="379"/>
      <c r="R735" s="379"/>
      <c r="S735" s="379"/>
      <c r="T735" s="379"/>
      <c r="U735" s="379"/>
      <c r="V735" s="379"/>
      <c r="W735" s="379"/>
      <c r="X735" s="379"/>
      <c r="Y735" s="379"/>
      <c r="Z735" s="379"/>
    </row>
    <row r="736" spans="1:26" ht="14.25" customHeight="1" x14ac:dyDescent="0.25">
      <c r="A736" s="379"/>
      <c r="B736" s="379"/>
      <c r="C736" s="379"/>
      <c r="D736" s="379"/>
      <c r="E736" s="379"/>
      <c r="F736" s="379"/>
      <c r="G736" s="379"/>
      <c r="H736" s="379"/>
      <c r="I736" s="379"/>
      <c r="J736" s="379"/>
      <c r="K736" s="379"/>
      <c r="L736" s="379"/>
      <c r="M736" s="379"/>
      <c r="N736" s="379"/>
      <c r="O736" s="379"/>
      <c r="P736" s="379"/>
      <c r="Q736" s="379"/>
      <c r="R736" s="379"/>
      <c r="S736" s="379"/>
      <c r="T736" s="379"/>
      <c r="U736" s="379"/>
      <c r="V736" s="379"/>
      <c r="W736" s="379"/>
      <c r="X736" s="379"/>
      <c r="Y736" s="379"/>
      <c r="Z736" s="379"/>
    </row>
    <row r="737" spans="1:26" ht="14.25" customHeight="1" x14ac:dyDescent="0.25">
      <c r="A737" s="379"/>
      <c r="B737" s="379"/>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c r="Z737" s="379"/>
    </row>
    <row r="738" spans="1:26" ht="14.25" customHeight="1" x14ac:dyDescent="0.25">
      <c r="A738" s="379"/>
      <c r="B738" s="379"/>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79"/>
      <c r="Z738" s="379"/>
    </row>
    <row r="739" spans="1:26" ht="14.25" customHeight="1" x14ac:dyDescent="0.25">
      <c r="A739" s="379"/>
      <c r="B739" s="379"/>
      <c r="C739" s="379"/>
      <c r="D739" s="379"/>
      <c r="E739" s="379"/>
      <c r="F739" s="379"/>
      <c r="G739" s="379"/>
      <c r="H739" s="379"/>
      <c r="I739" s="379"/>
      <c r="J739" s="379"/>
      <c r="K739" s="379"/>
      <c r="L739" s="379"/>
      <c r="M739" s="379"/>
      <c r="N739" s="379"/>
      <c r="O739" s="379"/>
      <c r="P739" s="379"/>
      <c r="Q739" s="379"/>
      <c r="R739" s="379"/>
      <c r="S739" s="379"/>
      <c r="T739" s="379"/>
      <c r="U739" s="379"/>
      <c r="V739" s="379"/>
      <c r="W739" s="379"/>
      <c r="X739" s="379"/>
      <c r="Y739" s="379"/>
      <c r="Z739" s="379"/>
    </row>
    <row r="740" spans="1:26" ht="14.25" customHeight="1" x14ac:dyDescent="0.25">
      <c r="A740" s="379"/>
      <c r="B740" s="379"/>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c r="Z740" s="379"/>
    </row>
    <row r="741" spans="1:26" ht="14.25" customHeight="1" x14ac:dyDescent="0.25">
      <c r="A741" s="379"/>
      <c r="B741" s="379"/>
      <c r="C741" s="379"/>
      <c r="D741" s="379"/>
      <c r="E741" s="379"/>
      <c r="F741" s="379"/>
      <c r="G741" s="379"/>
      <c r="H741" s="379"/>
      <c r="I741" s="379"/>
      <c r="J741" s="379"/>
      <c r="K741" s="379"/>
      <c r="L741" s="379"/>
      <c r="M741" s="379"/>
      <c r="N741" s="379"/>
      <c r="O741" s="379"/>
      <c r="P741" s="379"/>
      <c r="Q741" s="379"/>
      <c r="R741" s="379"/>
      <c r="S741" s="379"/>
      <c r="T741" s="379"/>
      <c r="U741" s="379"/>
      <c r="V741" s="379"/>
      <c r="W741" s="379"/>
      <c r="X741" s="379"/>
      <c r="Y741" s="379"/>
      <c r="Z741" s="379"/>
    </row>
    <row r="742" spans="1:26" ht="14.25" customHeight="1" x14ac:dyDescent="0.25">
      <c r="A742" s="379"/>
      <c r="B742" s="379"/>
      <c r="C742" s="379"/>
      <c r="D742" s="379"/>
      <c r="E742" s="379"/>
      <c r="F742" s="379"/>
      <c r="G742" s="379"/>
      <c r="H742" s="379"/>
      <c r="I742" s="379"/>
      <c r="J742" s="379"/>
      <c r="K742" s="379"/>
      <c r="L742" s="379"/>
      <c r="M742" s="379"/>
      <c r="N742" s="379"/>
      <c r="O742" s="379"/>
      <c r="P742" s="379"/>
      <c r="Q742" s="379"/>
      <c r="R742" s="379"/>
      <c r="S742" s="379"/>
      <c r="T742" s="379"/>
      <c r="U742" s="379"/>
      <c r="V742" s="379"/>
      <c r="W742" s="379"/>
      <c r="X742" s="379"/>
      <c r="Y742" s="379"/>
      <c r="Z742" s="379"/>
    </row>
    <row r="743" spans="1:26" ht="14.25" customHeight="1" x14ac:dyDescent="0.25">
      <c r="A743" s="379"/>
      <c r="B743" s="379"/>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c r="Z743" s="379"/>
    </row>
    <row r="744" spans="1:26" ht="14.25" customHeight="1" x14ac:dyDescent="0.25">
      <c r="A744" s="379"/>
      <c r="B744" s="379"/>
      <c r="C744" s="379"/>
      <c r="D744" s="379"/>
      <c r="E744" s="379"/>
      <c r="F744" s="379"/>
      <c r="G744" s="379"/>
      <c r="H744" s="379"/>
      <c r="I744" s="379"/>
      <c r="J744" s="379"/>
      <c r="K744" s="379"/>
      <c r="L744" s="379"/>
      <c r="M744" s="379"/>
      <c r="N744" s="379"/>
      <c r="O744" s="379"/>
      <c r="P744" s="379"/>
      <c r="Q744" s="379"/>
      <c r="R744" s="379"/>
      <c r="S744" s="379"/>
      <c r="T744" s="379"/>
      <c r="U744" s="379"/>
      <c r="V744" s="379"/>
      <c r="W744" s="379"/>
      <c r="X744" s="379"/>
      <c r="Y744" s="379"/>
      <c r="Z744" s="379"/>
    </row>
    <row r="745" spans="1:26" ht="14.25" customHeight="1" x14ac:dyDescent="0.25">
      <c r="A745" s="379"/>
      <c r="B745" s="379"/>
      <c r="C745" s="379"/>
      <c r="D745" s="379"/>
      <c r="E745" s="379"/>
      <c r="F745" s="379"/>
      <c r="G745" s="379"/>
      <c r="H745" s="379"/>
      <c r="I745" s="379"/>
      <c r="J745" s="379"/>
      <c r="K745" s="379"/>
      <c r="L745" s="379"/>
      <c r="M745" s="379"/>
      <c r="N745" s="379"/>
      <c r="O745" s="379"/>
      <c r="P745" s="379"/>
      <c r="Q745" s="379"/>
      <c r="R745" s="379"/>
      <c r="S745" s="379"/>
      <c r="T745" s="379"/>
      <c r="U745" s="379"/>
      <c r="V745" s="379"/>
      <c r="W745" s="379"/>
      <c r="X745" s="379"/>
      <c r="Y745" s="379"/>
      <c r="Z745" s="379"/>
    </row>
    <row r="746" spans="1:26" ht="14.25" customHeight="1" x14ac:dyDescent="0.25">
      <c r="A746" s="379"/>
      <c r="B746" s="379"/>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c r="Z746" s="379"/>
    </row>
    <row r="747" spans="1:26" ht="14.25" customHeight="1" x14ac:dyDescent="0.25">
      <c r="A747" s="379"/>
      <c r="B747" s="379"/>
      <c r="C747" s="379"/>
      <c r="D747" s="379"/>
      <c r="E747" s="379"/>
      <c r="F747" s="379"/>
      <c r="G747" s="379"/>
      <c r="H747" s="379"/>
      <c r="I747" s="379"/>
      <c r="J747" s="379"/>
      <c r="K747" s="379"/>
      <c r="L747" s="379"/>
      <c r="M747" s="379"/>
      <c r="N747" s="379"/>
      <c r="O747" s="379"/>
      <c r="P747" s="379"/>
      <c r="Q747" s="379"/>
      <c r="R747" s="379"/>
      <c r="S747" s="379"/>
      <c r="T747" s="379"/>
      <c r="U747" s="379"/>
      <c r="V747" s="379"/>
      <c r="W747" s="379"/>
      <c r="X747" s="379"/>
      <c r="Y747" s="379"/>
      <c r="Z747" s="379"/>
    </row>
    <row r="748" spans="1:26" ht="14.25" customHeight="1" x14ac:dyDescent="0.25">
      <c r="A748" s="379"/>
      <c r="B748" s="379"/>
      <c r="C748" s="379"/>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79"/>
      <c r="Z748" s="379"/>
    </row>
    <row r="749" spans="1:26" ht="14.25" customHeight="1" x14ac:dyDescent="0.25">
      <c r="A749" s="379"/>
      <c r="B749" s="379"/>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c r="Z749" s="379"/>
    </row>
    <row r="750" spans="1:26" ht="14.25" customHeight="1" x14ac:dyDescent="0.25">
      <c r="A750" s="379"/>
      <c r="B750" s="379"/>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79"/>
      <c r="Z750" s="379"/>
    </row>
    <row r="751" spans="1:26" ht="14.25" customHeight="1" x14ac:dyDescent="0.25">
      <c r="A751" s="379"/>
      <c r="B751" s="379"/>
      <c r="C751" s="379"/>
      <c r="D751" s="379"/>
      <c r="E751" s="379"/>
      <c r="F751" s="379"/>
      <c r="G751" s="379"/>
      <c r="H751" s="379"/>
      <c r="I751" s="379"/>
      <c r="J751" s="379"/>
      <c r="K751" s="379"/>
      <c r="L751" s="379"/>
      <c r="M751" s="379"/>
      <c r="N751" s="379"/>
      <c r="O751" s="379"/>
      <c r="P751" s="379"/>
      <c r="Q751" s="379"/>
      <c r="R751" s="379"/>
      <c r="S751" s="379"/>
      <c r="T751" s="379"/>
      <c r="U751" s="379"/>
      <c r="V751" s="379"/>
      <c r="W751" s="379"/>
      <c r="X751" s="379"/>
      <c r="Y751" s="379"/>
      <c r="Z751" s="379"/>
    </row>
    <row r="752" spans="1:26" ht="14.25" customHeight="1" x14ac:dyDescent="0.25">
      <c r="A752" s="379"/>
      <c r="B752" s="379"/>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c r="Z752" s="379"/>
    </row>
    <row r="753" spans="1:26" ht="14.25" customHeight="1" x14ac:dyDescent="0.25">
      <c r="A753" s="379"/>
      <c r="B753" s="379"/>
      <c r="C753" s="379"/>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row>
    <row r="754" spans="1:26" ht="14.25" customHeight="1" x14ac:dyDescent="0.25">
      <c r="A754" s="379"/>
      <c r="B754" s="379"/>
      <c r="C754" s="379"/>
      <c r="D754" s="379"/>
      <c r="E754" s="379"/>
      <c r="F754" s="379"/>
      <c r="G754" s="379"/>
      <c r="H754" s="379"/>
      <c r="I754" s="379"/>
      <c r="J754" s="379"/>
      <c r="K754" s="379"/>
      <c r="L754" s="379"/>
      <c r="M754" s="379"/>
      <c r="N754" s="379"/>
      <c r="O754" s="379"/>
      <c r="P754" s="379"/>
      <c r="Q754" s="379"/>
      <c r="R754" s="379"/>
      <c r="S754" s="379"/>
      <c r="T754" s="379"/>
      <c r="U754" s="379"/>
      <c r="V754" s="379"/>
      <c r="W754" s="379"/>
      <c r="X754" s="379"/>
      <c r="Y754" s="379"/>
      <c r="Z754" s="379"/>
    </row>
    <row r="755" spans="1:26" ht="14.25" customHeight="1" x14ac:dyDescent="0.25">
      <c r="A755" s="379"/>
      <c r="B755" s="379"/>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c r="Z755" s="379"/>
    </row>
    <row r="756" spans="1:26" ht="14.25" customHeight="1" x14ac:dyDescent="0.25">
      <c r="A756" s="379"/>
      <c r="B756" s="379"/>
      <c r="C756" s="379"/>
      <c r="D756" s="379"/>
      <c r="E756" s="379"/>
      <c r="F756" s="379"/>
      <c r="G756" s="379"/>
      <c r="H756" s="379"/>
      <c r="I756" s="379"/>
      <c r="J756" s="379"/>
      <c r="K756" s="379"/>
      <c r="L756" s="379"/>
      <c r="M756" s="379"/>
      <c r="N756" s="379"/>
      <c r="O756" s="379"/>
      <c r="P756" s="379"/>
      <c r="Q756" s="379"/>
      <c r="R756" s="379"/>
      <c r="S756" s="379"/>
      <c r="T756" s="379"/>
      <c r="U756" s="379"/>
      <c r="V756" s="379"/>
      <c r="W756" s="379"/>
      <c r="X756" s="379"/>
      <c r="Y756" s="379"/>
      <c r="Z756" s="379"/>
    </row>
    <row r="757" spans="1:26" ht="14.25" customHeight="1" x14ac:dyDescent="0.25">
      <c r="A757" s="379"/>
      <c r="B757" s="379"/>
      <c r="C757" s="379"/>
      <c r="D757" s="379"/>
      <c r="E757" s="379"/>
      <c r="F757" s="379"/>
      <c r="G757" s="379"/>
      <c r="H757" s="379"/>
      <c r="I757" s="379"/>
      <c r="J757" s="379"/>
      <c r="K757" s="379"/>
      <c r="L757" s="379"/>
      <c r="M757" s="379"/>
      <c r="N757" s="379"/>
      <c r="O757" s="379"/>
      <c r="P757" s="379"/>
      <c r="Q757" s="379"/>
      <c r="R757" s="379"/>
      <c r="S757" s="379"/>
      <c r="T757" s="379"/>
      <c r="U757" s="379"/>
      <c r="V757" s="379"/>
      <c r="W757" s="379"/>
      <c r="X757" s="379"/>
      <c r="Y757" s="379"/>
      <c r="Z757" s="379"/>
    </row>
    <row r="758" spans="1:26" ht="14.25" customHeight="1" x14ac:dyDescent="0.25">
      <c r="A758" s="379"/>
      <c r="B758" s="379"/>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c r="Z758" s="379"/>
    </row>
    <row r="759" spans="1:26" ht="14.25" customHeight="1" x14ac:dyDescent="0.25">
      <c r="A759" s="379"/>
      <c r="B759" s="379"/>
      <c r="C759" s="379"/>
      <c r="D759" s="379"/>
      <c r="E759" s="379"/>
      <c r="F759" s="379"/>
      <c r="G759" s="379"/>
      <c r="H759" s="379"/>
      <c r="I759" s="379"/>
      <c r="J759" s="379"/>
      <c r="K759" s="379"/>
      <c r="L759" s="379"/>
      <c r="M759" s="379"/>
      <c r="N759" s="379"/>
      <c r="O759" s="379"/>
      <c r="P759" s="379"/>
      <c r="Q759" s="379"/>
      <c r="R759" s="379"/>
      <c r="S759" s="379"/>
      <c r="T759" s="379"/>
      <c r="U759" s="379"/>
      <c r="V759" s="379"/>
      <c r="W759" s="379"/>
      <c r="X759" s="379"/>
      <c r="Y759" s="379"/>
      <c r="Z759" s="379"/>
    </row>
    <row r="760" spans="1:26" ht="14.25" customHeight="1" x14ac:dyDescent="0.25">
      <c r="A760" s="379"/>
      <c r="B760" s="379"/>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row>
    <row r="761" spans="1:26" ht="14.25" customHeight="1" x14ac:dyDescent="0.25">
      <c r="A761" s="379"/>
      <c r="B761" s="379"/>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c r="Z761" s="379"/>
    </row>
    <row r="762" spans="1:26" ht="14.25" customHeight="1" x14ac:dyDescent="0.25">
      <c r="A762" s="379"/>
      <c r="B762" s="379"/>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379"/>
      <c r="Z762" s="379"/>
    </row>
    <row r="763" spans="1:26" ht="14.25" customHeight="1" x14ac:dyDescent="0.25">
      <c r="A763" s="379"/>
      <c r="B763" s="379"/>
      <c r="C763" s="379"/>
      <c r="D763" s="379"/>
      <c r="E763" s="379"/>
      <c r="F763" s="379"/>
      <c r="G763" s="379"/>
      <c r="H763" s="379"/>
      <c r="I763" s="379"/>
      <c r="J763" s="379"/>
      <c r="K763" s="379"/>
      <c r="L763" s="379"/>
      <c r="M763" s="379"/>
      <c r="N763" s="379"/>
      <c r="O763" s="379"/>
      <c r="P763" s="379"/>
      <c r="Q763" s="379"/>
      <c r="R763" s="379"/>
      <c r="S763" s="379"/>
      <c r="T763" s="379"/>
      <c r="U763" s="379"/>
      <c r="V763" s="379"/>
      <c r="W763" s="379"/>
      <c r="X763" s="379"/>
      <c r="Y763" s="379"/>
      <c r="Z763" s="379"/>
    </row>
    <row r="764" spans="1:26" ht="14.25" customHeight="1" x14ac:dyDescent="0.25">
      <c r="A764" s="379"/>
      <c r="B764" s="379"/>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c r="Z764" s="379"/>
    </row>
    <row r="765" spans="1:26" ht="14.25" customHeight="1" x14ac:dyDescent="0.25">
      <c r="A765" s="379"/>
      <c r="B765" s="379"/>
      <c r="C765" s="379"/>
      <c r="D765" s="379"/>
      <c r="E765" s="379"/>
      <c r="F765" s="379"/>
      <c r="G765" s="379"/>
      <c r="H765" s="379"/>
      <c r="I765" s="379"/>
      <c r="J765" s="379"/>
      <c r="K765" s="379"/>
      <c r="L765" s="379"/>
      <c r="M765" s="379"/>
      <c r="N765" s="379"/>
      <c r="O765" s="379"/>
      <c r="P765" s="379"/>
      <c r="Q765" s="379"/>
      <c r="R765" s="379"/>
      <c r="S765" s="379"/>
      <c r="T765" s="379"/>
      <c r="U765" s="379"/>
      <c r="V765" s="379"/>
      <c r="W765" s="379"/>
      <c r="X765" s="379"/>
      <c r="Y765" s="379"/>
      <c r="Z765" s="379"/>
    </row>
    <row r="766" spans="1:26" ht="14.25" customHeight="1" x14ac:dyDescent="0.25">
      <c r="A766" s="379"/>
      <c r="B766" s="379"/>
      <c r="C766" s="379"/>
      <c r="D766" s="379"/>
      <c r="E766" s="379"/>
      <c r="F766" s="379"/>
      <c r="G766" s="379"/>
      <c r="H766" s="379"/>
      <c r="I766" s="379"/>
      <c r="J766" s="379"/>
      <c r="K766" s="379"/>
      <c r="L766" s="379"/>
      <c r="M766" s="379"/>
      <c r="N766" s="379"/>
      <c r="O766" s="379"/>
      <c r="P766" s="379"/>
      <c r="Q766" s="379"/>
      <c r="R766" s="379"/>
      <c r="S766" s="379"/>
      <c r="T766" s="379"/>
      <c r="U766" s="379"/>
      <c r="V766" s="379"/>
      <c r="W766" s="379"/>
      <c r="X766" s="379"/>
      <c r="Y766" s="379"/>
      <c r="Z766" s="379"/>
    </row>
    <row r="767" spans="1:26" ht="14.25" customHeight="1" x14ac:dyDescent="0.25">
      <c r="A767" s="379"/>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379"/>
    </row>
    <row r="768" spans="1:26" ht="14.25" customHeight="1" x14ac:dyDescent="0.25">
      <c r="A768" s="379"/>
      <c r="B768" s="379"/>
      <c r="C768" s="379"/>
      <c r="D768" s="379"/>
      <c r="E768" s="379"/>
      <c r="F768" s="379"/>
      <c r="G768" s="379"/>
      <c r="H768" s="379"/>
      <c r="I768" s="379"/>
      <c r="J768" s="379"/>
      <c r="K768" s="379"/>
      <c r="L768" s="379"/>
      <c r="M768" s="379"/>
      <c r="N768" s="379"/>
      <c r="O768" s="379"/>
      <c r="P768" s="379"/>
      <c r="Q768" s="379"/>
      <c r="R768" s="379"/>
      <c r="S768" s="379"/>
      <c r="T768" s="379"/>
      <c r="U768" s="379"/>
      <c r="V768" s="379"/>
      <c r="W768" s="379"/>
      <c r="X768" s="379"/>
      <c r="Y768" s="379"/>
      <c r="Z768" s="379"/>
    </row>
    <row r="769" spans="1:26" ht="14.25" customHeight="1" x14ac:dyDescent="0.25">
      <c r="A769" s="379"/>
      <c r="B769" s="379"/>
      <c r="C769" s="379"/>
      <c r="D769" s="379"/>
      <c r="E769" s="379"/>
      <c r="F769" s="379"/>
      <c r="G769" s="379"/>
      <c r="H769" s="379"/>
      <c r="I769" s="379"/>
      <c r="J769" s="379"/>
      <c r="K769" s="379"/>
      <c r="L769" s="379"/>
      <c r="M769" s="379"/>
      <c r="N769" s="379"/>
      <c r="O769" s="379"/>
      <c r="P769" s="379"/>
      <c r="Q769" s="379"/>
      <c r="R769" s="379"/>
      <c r="S769" s="379"/>
      <c r="T769" s="379"/>
      <c r="U769" s="379"/>
      <c r="V769" s="379"/>
      <c r="W769" s="379"/>
      <c r="X769" s="379"/>
      <c r="Y769" s="379"/>
      <c r="Z769" s="379"/>
    </row>
    <row r="770" spans="1:26" ht="14.25" customHeight="1" x14ac:dyDescent="0.25">
      <c r="A770" s="379"/>
      <c r="B770" s="379"/>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c r="Z770" s="379"/>
    </row>
    <row r="771" spans="1:26" ht="14.25" customHeight="1" x14ac:dyDescent="0.25">
      <c r="A771" s="379"/>
      <c r="B771" s="379"/>
      <c r="C771" s="379"/>
      <c r="D771" s="379"/>
      <c r="E771" s="379"/>
      <c r="F771" s="379"/>
      <c r="G771" s="379"/>
      <c r="H771" s="379"/>
      <c r="I771" s="379"/>
      <c r="J771" s="379"/>
      <c r="K771" s="379"/>
      <c r="L771" s="379"/>
      <c r="M771" s="379"/>
      <c r="N771" s="379"/>
      <c r="O771" s="379"/>
      <c r="P771" s="379"/>
      <c r="Q771" s="379"/>
      <c r="R771" s="379"/>
      <c r="S771" s="379"/>
      <c r="T771" s="379"/>
      <c r="U771" s="379"/>
      <c r="V771" s="379"/>
      <c r="W771" s="379"/>
      <c r="X771" s="379"/>
      <c r="Y771" s="379"/>
      <c r="Z771" s="379"/>
    </row>
    <row r="772" spans="1:26" ht="14.25" customHeight="1" x14ac:dyDescent="0.25">
      <c r="A772" s="379"/>
      <c r="B772" s="379"/>
      <c r="C772" s="379"/>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79"/>
      <c r="Z772" s="379"/>
    </row>
    <row r="773" spans="1:26" ht="14.25" customHeight="1" x14ac:dyDescent="0.25">
      <c r="A773" s="379"/>
      <c r="B773" s="379"/>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c r="Z773" s="379"/>
    </row>
    <row r="774" spans="1:26" ht="14.25" customHeight="1" x14ac:dyDescent="0.25">
      <c r="A774" s="379"/>
      <c r="B774" s="379"/>
      <c r="C774" s="379"/>
      <c r="D774" s="379"/>
      <c r="E774" s="379"/>
      <c r="F774" s="379"/>
      <c r="G774" s="379"/>
      <c r="H774" s="379"/>
      <c r="I774" s="379"/>
      <c r="J774" s="379"/>
      <c r="K774" s="379"/>
      <c r="L774" s="379"/>
      <c r="M774" s="379"/>
      <c r="N774" s="379"/>
      <c r="O774" s="379"/>
      <c r="P774" s="379"/>
      <c r="Q774" s="379"/>
      <c r="R774" s="379"/>
      <c r="S774" s="379"/>
      <c r="T774" s="379"/>
      <c r="U774" s="379"/>
      <c r="V774" s="379"/>
      <c r="W774" s="379"/>
      <c r="X774" s="379"/>
      <c r="Y774" s="379"/>
      <c r="Z774" s="379"/>
    </row>
    <row r="775" spans="1:26" ht="14.25" customHeight="1" x14ac:dyDescent="0.25">
      <c r="A775" s="379"/>
      <c r="B775" s="379"/>
      <c r="C775" s="379"/>
      <c r="D775" s="379"/>
      <c r="E775" s="379"/>
      <c r="F775" s="379"/>
      <c r="G775" s="379"/>
      <c r="H775" s="379"/>
      <c r="I775" s="379"/>
      <c r="J775" s="379"/>
      <c r="K775" s="379"/>
      <c r="L775" s="379"/>
      <c r="M775" s="379"/>
      <c r="N775" s="379"/>
      <c r="O775" s="379"/>
      <c r="P775" s="379"/>
      <c r="Q775" s="379"/>
      <c r="R775" s="379"/>
      <c r="S775" s="379"/>
      <c r="T775" s="379"/>
      <c r="U775" s="379"/>
      <c r="V775" s="379"/>
      <c r="W775" s="379"/>
      <c r="X775" s="379"/>
      <c r="Y775" s="379"/>
      <c r="Z775" s="379"/>
    </row>
    <row r="776" spans="1:26" ht="14.25" customHeight="1" x14ac:dyDescent="0.25">
      <c r="A776" s="379"/>
      <c r="B776" s="379"/>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c r="Z776" s="379"/>
    </row>
    <row r="777" spans="1:26" ht="14.25" customHeight="1" x14ac:dyDescent="0.25">
      <c r="A777" s="379"/>
      <c r="B777" s="379"/>
      <c r="C777" s="379"/>
      <c r="D777" s="379"/>
      <c r="E777" s="379"/>
      <c r="F777" s="379"/>
      <c r="G777" s="379"/>
      <c r="H777" s="379"/>
      <c r="I777" s="379"/>
      <c r="J777" s="379"/>
      <c r="K777" s="379"/>
      <c r="L777" s="379"/>
      <c r="M777" s="379"/>
      <c r="N777" s="379"/>
      <c r="O777" s="379"/>
      <c r="P777" s="379"/>
      <c r="Q777" s="379"/>
      <c r="R777" s="379"/>
      <c r="S777" s="379"/>
      <c r="T777" s="379"/>
      <c r="U777" s="379"/>
      <c r="V777" s="379"/>
      <c r="W777" s="379"/>
      <c r="X777" s="379"/>
      <c r="Y777" s="379"/>
      <c r="Z777" s="379"/>
    </row>
    <row r="778" spans="1:26" ht="14.25" customHeight="1" x14ac:dyDescent="0.25">
      <c r="A778" s="379"/>
      <c r="B778" s="379"/>
      <c r="C778" s="379"/>
      <c r="D778" s="379"/>
      <c r="E778" s="379"/>
      <c r="F778" s="379"/>
      <c r="G778" s="379"/>
      <c r="H778" s="379"/>
      <c r="I778" s="379"/>
      <c r="J778" s="379"/>
      <c r="K778" s="379"/>
      <c r="L778" s="379"/>
      <c r="M778" s="379"/>
      <c r="N778" s="379"/>
      <c r="O778" s="379"/>
      <c r="P778" s="379"/>
      <c r="Q778" s="379"/>
      <c r="R778" s="379"/>
      <c r="S778" s="379"/>
      <c r="T778" s="379"/>
      <c r="U778" s="379"/>
      <c r="V778" s="379"/>
      <c r="W778" s="379"/>
      <c r="X778" s="379"/>
      <c r="Y778" s="379"/>
      <c r="Z778" s="379"/>
    </row>
    <row r="779" spans="1:26" ht="14.25" customHeight="1" x14ac:dyDescent="0.25">
      <c r="A779" s="379"/>
      <c r="B779" s="379"/>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c r="Z779" s="379"/>
    </row>
    <row r="780" spans="1:26" ht="14.25" customHeight="1" x14ac:dyDescent="0.25">
      <c r="A780" s="379"/>
      <c r="B780" s="379"/>
      <c r="C780" s="379"/>
      <c r="D780" s="379"/>
      <c r="E780" s="379"/>
      <c r="F780" s="379"/>
      <c r="G780" s="379"/>
      <c r="H780" s="379"/>
      <c r="I780" s="379"/>
      <c r="J780" s="379"/>
      <c r="K780" s="379"/>
      <c r="L780" s="379"/>
      <c r="M780" s="379"/>
      <c r="N780" s="379"/>
      <c r="O780" s="379"/>
      <c r="P780" s="379"/>
      <c r="Q780" s="379"/>
      <c r="R780" s="379"/>
      <c r="S780" s="379"/>
      <c r="T780" s="379"/>
      <c r="U780" s="379"/>
      <c r="V780" s="379"/>
      <c r="W780" s="379"/>
      <c r="X780" s="379"/>
      <c r="Y780" s="379"/>
      <c r="Z780" s="379"/>
    </row>
    <row r="781" spans="1:26" ht="14.25" customHeight="1" x14ac:dyDescent="0.25">
      <c r="A781" s="379"/>
      <c r="B781" s="379"/>
      <c r="C781" s="379"/>
      <c r="D781" s="379"/>
      <c r="E781" s="379"/>
      <c r="F781" s="379"/>
      <c r="G781" s="379"/>
      <c r="H781" s="379"/>
      <c r="I781" s="379"/>
      <c r="J781" s="379"/>
      <c r="K781" s="379"/>
      <c r="L781" s="379"/>
      <c r="M781" s="379"/>
      <c r="N781" s="379"/>
      <c r="O781" s="379"/>
      <c r="P781" s="379"/>
      <c r="Q781" s="379"/>
      <c r="R781" s="379"/>
      <c r="S781" s="379"/>
      <c r="T781" s="379"/>
      <c r="U781" s="379"/>
      <c r="V781" s="379"/>
      <c r="W781" s="379"/>
      <c r="X781" s="379"/>
      <c r="Y781" s="379"/>
      <c r="Z781" s="379"/>
    </row>
    <row r="782" spans="1:26" ht="14.25" customHeight="1" x14ac:dyDescent="0.25">
      <c r="A782" s="379"/>
      <c r="B782" s="379"/>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c r="Z782" s="379"/>
    </row>
    <row r="783" spans="1:26" ht="14.25" customHeight="1" x14ac:dyDescent="0.25">
      <c r="A783" s="379"/>
      <c r="B783" s="379"/>
      <c r="C783" s="379"/>
      <c r="D783" s="379"/>
      <c r="E783" s="379"/>
      <c r="F783" s="379"/>
      <c r="G783" s="379"/>
      <c r="H783" s="379"/>
      <c r="I783" s="379"/>
      <c r="J783" s="379"/>
      <c r="K783" s="379"/>
      <c r="L783" s="379"/>
      <c r="M783" s="379"/>
      <c r="N783" s="379"/>
      <c r="O783" s="379"/>
      <c r="P783" s="379"/>
      <c r="Q783" s="379"/>
      <c r="R783" s="379"/>
      <c r="S783" s="379"/>
      <c r="T783" s="379"/>
      <c r="U783" s="379"/>
      <c r="V783" s="379"/>
      <c r="W783" s="379"/>
      <c r="X783" s="379"/>
      <c r="Y783" s="379"/>
      <c r="Z783" s="379"/>
    </row>
    <row r="784" spans="1:26" ht="14.25" customHeight="1" x14ac:dyDescent="0.25">
      <c r="A784" s="379"/>
      <c r="B784" s="379"/>
      <c r="C784" s="379"/>
      <c r="D784" s="379"/>
      <c r="E784" s="379"/>
      <c r="F784" s="379"/>
      <c r="G784" s="379"/>
      <c r="H784" s="379"/>
      <c r="I784" s="379"/>
      <c r="J784" s="379"/>
      <c r="K784" s="379"/>
      <c r="L784" s="379"/>
      <c r="M784" s="379"/>
      <c r="N784" s="379"/>
      <c r="O784" s="379"/>
      <c r="P784" s="379"/>
      <c r="Q784" s="379"/>
      <c r="R784" s="379"/>
      <c r="S784" s="379"/>
      <c r="T784" s="379"/>
      <c r="U784" s="379"/>
      <c r="V784" s="379"/>
      <c r="W784" s="379"/>
      <c r="X784" s="379"/>
      <c r="Y784" s="379"/>
      <c r="Z784" s="379"/>
    </row>
    <row r="785" spans="1:26" ht="14.25" customHeight="1" x14ac:dyDescent="0.25">
      <c r="A785" s="379"/>
      <c r="B785" s="379"/>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c r="Z785" s="379"/>
    </row>
    <row r="786" spans="1:26" ht="14.25" customHeight="1" x14ac:dyDescent="0.25">
      <c r="A786" s="379"/>
      <c r="B786" s="379"/>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79"/>
      <c r="Z786" s="379"/>
    </row>
    <row r="787" spans="1:26" ht="14.25" customHeight="1" x14ac:dyDescent="0.25">
      <c r="A787" s="379"/>
      <c r="B787" s="379"/>
      <c r="C787" s="379"/>
      <c r="D787" s="379"/>
      <c r="E787" s="379"/>
      <c r="F787" s="379"/>
      <c r="G787" s="379"/>
      <c r="H787" s="379"/>
      <c r="I787" s="379"/>
      <c r="J787" s="379"/>
      <c r="K787" s="379"/>
      <c r="L787" s="379"/>
      <c r="M787" s="379"/>
      <c r="N787" s="379"/>
      <c r="O787" s="379"/>
      <c r="P787" s="379"/>
      <c r="Q787" s="379"/>
      <c r="R787" s="379"/>
      <c r="S787" s="379"/>
      <c r="T787" s="379"/>
      <c r="U787" s="379"/>
      <c r="V787" s="379"/>
      <c r="W787" s="379"/>
      <c r="X787" s="379"/>
      <c r="Y787" s="379"/>
      <c r="Z787" s="379"/>
    </row>
    <row r="788" spans="1:26" ht="14.25" customHeight="1" x14ac:dyDescent="0.25">
      <c r="A788" s="379"/>
      <c r="B788" s="379"/>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c r="Z788" s="379"/>
    </row>
    <row r="789" spans="1:26" ht="14.25" customHeight="1" x14ac:dyDescent="0.25">
      <c r="A789" s="379"/>
      <c r="B789" s="379"/>
      <c r="C789" s="379"/>
      <c r="D789" s="379"/>
      <c r="E789" s="379"/>
      <c r="F789" s="379"/>
      <c r="G789" s="379"/>
      <c r="H789" s="379"/>
      <c r="I789" s="379"/>
      <c r="J789" s="379"/>
      <c r="K789" s="379"/>
      <c r="L789" s="379"/>
      <c r="M789" s="379"/>
      <c r="N789" s="379"/>
      <c r="O789" s="379"/>
      <c r="P789" s="379"/>
      <c r="Q789" s="379"/>
      <c r="R789" s="379"/>
      <c r="S789" s="379"/>
      <c r="T789" s="379"/>
      <c r="U789" s="379"/>
      <c r="V789" s="379"/>
      <c r="W789" s="379"/>
      <c r="X789" s="379"/>
      <c r="Y789" s="379"/>
      <c r="Z789" s="379"/>
    </row>
    <row r="790" spans="1:26" ht="14.25" customHeight="1" x14ac:dyDescent="0.25">
      <c r="A790" s="379"/>
      <c r="B790" s="379"/>
      <c r="C790" s="379"/>
      <c r="D790" s="379"/>
      <c r="E790" s="379"/>
      <c r="F790" s="379"/>
      <c r="G790" s="379"/>
      <c r="H790" s="379"/>
      <c r="I790" s="379"/>
      <c r="J790" s="379"/>
      <c r="K790" s="379"/>
      <c r="L790" s="379"/>
      <c r="M790" s="379"/>
      <c r="N790" s="379"/>
      <c r="O790" s="379"/>
      <c r="P790" s="379"/>
      <c r="Q790" s="379"/>
      <c r="R790" s="379"/>
      <c r="S790" s="379"/>
      <c r="T790" s="379"/>
      <c r="U790" s="379"/>
      <c r="V790" s="379"/>
      <c r="W790" s="379"/>
      <c r="X790" s="379"/>
      <c r="Y790" s="379"/>
      <c r="Z790" s="379"/>
    </row>
    <row r="791" spans="1:26" ht="14.25" customHeight="1" x14ac:dyDescent="0.25">
      <c r="A791" s="379"/>
      <c r="B791" s="379"/>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c r="Z791" s="379"/>
    </row>
    <row r="792" spans="1:26" ht="14.25" customHeight="1" x14ac:dyDescent="0.25">
      <c r="A792" s="379"/>
      <c r="B792" s="379"/>
      <c r="C792" s="379"/>
      <c r="D792" s="379"/>
      <c r="E792" s="379"/>
      <c r="F792" s="379"/>
      <c r="G792" s="379"/>
      <c r="H792" s="379"/>
      <c r="I792" s="379"/>
      <c r="J792" s="379"/>
      <c r="K792" s="379"/>
      <c r="L792" s="379"/>
      <c r="M792" s="379"/>
      <c r="N792" s="379"/>
      <c r="O792" s="379"/>
      <c r="P792" s="379"/>
      <c r="Q792" s="379"/>
      <c r="R792" s="379"/>
      <c r="S792" s="379"/>
      <c r="T792" s="379"/>
      <c r="U792" s="379"/>
      <c r="V792" s="379"/>
      <c r="W792" s="379"/>
      <c r="X792" s="379"/>
      <c r="Y792" s="379"/>
      <c r="Z792" s="379"/>
    </row>
    <row r="793" spans="1:26" ht="14.25" customHeight="1" x14ac:dyDescent="0.25">
      <c r="A793" s="379"/>
      <c r="B793" s="379"/>
      <c r="C793" s="379"/>
      <c r="D793" s="379"/>
      <c r="E793" s="379"/>
      <c r="F793" s="379"/>
      <c r="G793" s="379"/>
      <c r="H793" s="379"/>
      <c r="I793" s="379"/>
      <c r="J793" s="379"/>
      <c r="K793" s="379"/>
      <c r="L793" s="379"/>
      <c r="M793" s="379"/>
      <c r="N793" s="379"/>
      <c r="O793" s="379"/>
      <c r="P793" s="379"/>
      <c r="Q793" s="379"/>
      <c r="R793" s="379"/>
      <c r="S793" s="379"/>
      <c r="T793" s="379"/>
      <c r="U793" s="379"/>
      <c r="V793" s="379"/>
      <c r="W793" s="379"/>
      <c r="X793" s="379"/>
      <c r="Y793" s="379"/>
      <c r="Z793" s="379"/>
    </row>
    <row r="794" spans="1:26" ht="14.25" customHeight="1" x14ac:dyDescent="0.25">
      <c r="A794" s="379"/>
      <c r="B794" s="379"/>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c r="Z794" s="379"/>
    </row>
    <row r="795" spans="1:26" ht="14.25" customHeight="1" x14ac:dyDescent="0.25">
      <c r="A795" s="379"/>
      <c r="B795" s="379"/>
      <c r="C795" s="379"/>
      <c r="D795" s="379"/>
      <c r="E795" s="379"/>
      <c r="F795" s="379"/>
      <c r="G795" s="379"/>
      <c r="H795" s="379"/>
      <c r="I795" s="379"/>
      <c r="J795" s="379"/>
      <c r="K795" s="379"/>
      <c r="L795" s="379"/>
      <c r="M795" s="379"/>
      <c r="N795" s="379"/>
      <c r="O795" s="379"/>
      <c r="P795" s="379"/>
      <c r="Q795" s="379"/>
      <c r="R795" s="379"/>
      <c r="S795" s="379"/>
      <c r="T795" s="379"/>
      <c r="U795" s="379"/>
      <c r="V795" s="379"/>
      <c r="W795" s="379"/>
      <c r="X795" s="379"/>
      <c r="Y795" s="379"/>
      <c r="Z795" s="379"/>
    </row>
    <row r="796" spans="1:26" ht="14.25" customHeight="1" x14ac:dyDescent="0.25">
      <c r="A796" s="379"/>
      <c r="B796" s="379"/>
      <c r="C796" s="379"/>
      <c r="D796" s="379"/>
      <c r="E796" s="379"/>
      <c r="F796" s="379"/>
      <c r="G796" s="379"/>
      <c r="H796" s="379"/>
      <c r="I796" s="379"/>
      <c r="J796" s="379"/>
      <c r="K796" s="379"/>
      <c r="L796" s="379"/>
      <c r="M796" s="379"/>
      <c r="N796" s="379"/>
      <c r="O796" s="379"/>
      <c r="P796" s="379"/>
      <c r="Q796" s="379"/>
      <c r="R796" s="379"/>
      <c r="S796" s="379"/>
      <c r="T796" s="379"/>
      <c r="U796" s="379"/>
      <c r="V796" s="379"/>
      <c r="W796" s="379"/>
      <c r="X796" s="379"/>
      <c r="Y796" s="379"/>
      <c r="Z796" s="379"/>
    </row>
    <row r="797" spans="1:26" ht="14.25" customHeight="1" x14ac:dyDescent="0.25">
      <c r="A797" s="379"/>
      <c r="B797" s="379"/>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c r="Z797" s="379"/>
    </row>
    <row r="798" spans="1:26" ht="14.25" customHeight="1" x14ac:dyDescent="0.25">
      <c r="A798" s="379"/>
      <c r="B798" s="379"/>
      <c r="C798" s="379"/>
      <c r="D798" s="379"/>
      <c r="E798" s="379"/>
      <c r="F798" s="379"/>
      <c r="G798" s="379"/>
      <c r="H798" s="379"/>
      <c r="I798" s="379"/>
      <c r="J798" s="379"/>
      <c r="K798" s="379"/>
      <c r="L798" s="379"/>
      <c r="M798" s="379"/>
      <c r="N798" s="379"/>
      <c r="O798" s="379"/>
      <c r="P798" s="379"/>
      <c r="Q798" s="379"/>
      <c r="R798" s="379"/>
      <c r="S798" s="379"/>
      <c r="T798" s="379"/>
      <c r="U798" s="379"/>
      <c r="V798" s="379"/>
      <c r="W798" s="379"/>
      <c r="X798" s="379"/>
      <c r="Y798" s="379"/>
      <c r="Z798" s="379"/>
    </row>
    <row r="799" spans="1:26" ht="14.25" customHeight="1" x14ac:dyDescent="0.25">
      <c r="A799" s="379"/>
      <c r="B799" s="379"/>
      <c r="C799" s="379"/>
      <c r="D799" s="379"/>
      <c r="E799" s="379"/>
      <c r="F799" s="379"/>
      <c r="G799" s="379"/>
      <c r="H799" s="379"/>
      <c r="I799" s="379"/>
      <c r="J799" s="379"/>
      <c r="K799" s="379"/>
      <c r="L799" s="379"/>
      <c r="M799" s="379"/>
      <c r="N799" s="379"/>
      <c r="O799" s="379"/>
      <c r="P799" s="379"/>
      <c r="Q799" s="379"/>
      <c r="R799" s="379"/>
      <c r="S799" s="379"/>
      <c r="T799" s="379"/>
      <c r="U799" s="379"/>
      <c r="V799" s="379"/>
      <c r="W799" s="379"/>
      <c r="X799" s="379"/>
      <c r="Y799" s="379"/>
      <c r="Z799" s="379"/>
    </row>
    <row r="800" spans="1:26" ht="14.25" customHeight="1" x14ac:dyDescent="0.25">
      <c r="A800" s="379"/>
      <c r="B800" s="379"/>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c r="Z800" s="379"/>
    </row>
    <row r="801" spans="1:26" ht="14.25" customHeight="1" x14ac:dyDescent="0.25">
      <c r="A801" s="379"/>
      <c r="B801" s="379"/>
      <c r="C801" s="379"/>
      <c r="D801" s="379"/>
      <c r="E801" s="379"/>
      <c r="F801" s="379"/>
      <c r="G801" s="379"/>
      <c r="H801" s="379"/>
      <c r="I801" s="379"/>
      <c r="J801" s="379"/>
      <c r="K801" s="379"/>
      <c r="L801" s="379"/>
      <c r="M801" s="379"/>
      <c r="N801" s="379"/>
      <c r="O801" s="379"/>
      <c r="P801" s="379"/>
      <c r="Q801" s="379"/>
      <c r="R801" s="379"/>
      <c r="S801" s="379"/>
      <c r="T801" s="379"/>
      <c r="U801" s="379"/>
      <c r="V801" s="379"/>
      <c r="W801" s="379"/>
      <c r="X801" s="379"/>
      <c r="Y801" s="379"/>
      <c r="Z801" s="379"/>
    </row>
    <row r="802" spans="1:26" ht="14.25" customHeight="1" x14ac:dyDescent="0.25">
      <c r="A802" s="379"/>
      <c r="B802" s="379"/>
      <c r="C802" s="379"/>
      <c r="D802" s="379"/>
      <c r="E802" s="379"/>
      <c r="F802" s="379"/>
      <c r="G802" s="379"/>
      <c r="H802" s="379"/>
      <c r="I802" s="379"/>
      <c r="J802" s="379"/>
      <c r="K802" s="379"/>
      <c r="L802" s="379"/>
      <c r="M802" s="379"/>
      <c r="N802" s="379"/>
      <c r="O802" s="379"/>
      <c r="P802" s="379"/>
      <c r="Q802" s="379"/>
      <c r="R802" s="379"/>
      <c r="S802" s="379"/>
      <c r="T802" s="379"/>
      <c r="U802" s="379"/>
      <c r="V802" s="379"/>
      <c r="W802" s="379"/>
      <c r="X802" s="379"/>
      <c r="Y802" s="379"/>
      <c r="Z802" s="379"/>
    </row>
    <row r="803" spans="1:26" ht="14.25" customHeight="1" x14ac:dyDescent="0.25">
      <c r="A803" s="379"/>
      <c r="B803" s="379"/>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c r="Z803" s="379"/>
    </row>
    <row r="804" spans="1:26" ht="14.25" customHeight="1" x14ac:dyDescent="0.25">
      <c r="A804" s="379"/>
      <c r="B804" s="379"/>
      <c r="C804" s="379"/>
      <c r="D804" s="379"/>
      <c r="E804" s="379"/>
      <c r="F804" s="379"/>
      <c r="G804" s="379"/>
      <c r="H804" s="379"/>
      <c r="I804" s="379"/>
      <c r="J804" s="379"/>
      <c r="K804" s="379"/>
      <c r="L804" s="379"/>
      <c r="M804" s="379"/>
      <c r="N804" s="379"/>
      <c r="O804" s="379"/>
      <c r="P804" s="379"/>
      <c r="Q804" s="379"/>
      <c r="R804" s="379"/>
      <c r="S804" s="379"/>
      <c r="T804" s="379"/>
      <c r="U804" s="379"/>
      <c r="V804" s="379"/>
      <c r="W804" s="379"/>
      <c r="X804" s="379"/>
      <c r="Y804" s="379"/>
      <c r="Z804" s="379"/>
    </row>
    <row r="805" spans="1:26" ht="14.25" customHeight="1" x14ac:dyDescent="0.25">
      <c r="A805" s="379"/>
      <c r="B805" s="379"/>
      <c r="C805" s="379"/>
      <c r="D805" s="379"/>
      <c r="E805" s="379"/>
      <c r="F805" s="379"/>
      <c r="G805" s="379"/>
      <c r="H805" s="379"/>
      <c r="I805" s="379"/>
      <c r="J805" s="379"/>
      <c r="K805" s="379"/>
      <c r="L805" s="379"/>
      <c r="M805" s="379"/>
      <c r="N805" s="379"/>
      <c r="O805" s="379"/>
      <c r="P805" s="379"/>
      <c r="Q805" s="379"/>
      <c r="R805" s="379"/>
      <c r="S805" s="379"/>
      <c r="T805" s="379"/>
      <c r="U805" s="379"/>
      <c r="V805" s="379"/>
      <c r="W805" s="379"/>
      <c r="X805" s="379"/>
      <c r="Y805" s="379"/>
      <c r="Z805" s="379"/>
    </row>
    <row r="806" spans="1:26" ht="14.25" customHeight="1" x14ac:dyDescent="0.25">
      <c r="A806" s="379"/>
      <c r="B806" s="379"/>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c r="Z806" s="379"/>
    </row>
    <row r="807" spans="1:26" ht="14.25" customHeight="1" x14ac:dyDescent="0.25">
      <c r="A807" s="379"/>
      <c r="B807" s="379"/>
      <c r="C807" s="379"/>
      <c r="D807" s="379"/>
      <c r="E807" s="379"/>
      <c r="F807" s="379"/>
      <c r="G807" s="379"/>
      <c r="H807" s="379"/>
      <c r="I807" s="379"/>
      <c r="J807" s="379"/>
      <c r="K807" s="379"/>
      <c r="L807" s="379"/>
      <c r="M807" s="379"/>
      <c r="N807" s="379"/>
      <c r="O807" s="379"/>
      <c r="P807" s="379"/>
      <c r="Q807" s="379"/>
      <c r="R807" s="379"/>
      <c r="S807" s="379"/>
      <c r="T807" s="379"/>
      <c r="U807" s="379"/>
      <c r="V807" s="379"/>
      <c r="W807" s="379"/>
      <c r="X807" s="379"/>
      <c r="Y807" s="379"/>
      <c r="Z807" s="379"/>
    </row>
    <row r="808" spans="1:26" ht="14.25" customHeight="1" x14ac:dyDescent="0.25">
      <c r="A808" s="379"/>
      <c r="B808" s="379"/>
      <c r="C808" s="379"/>
      <c r="D808" s="379"/>
      <c r="E808" s="379"/>
      <c r="F808" s="379"/>
      <c r="G808" s="379"/>
      <c r="H808" s="379"/>
      <c r="I808" s="379"/>
      <c r="J808" s="379"/>
      <c r="K808" s="379"/>
      <c r="L808" s="379"/>
      <c r="M808" s="379"/>
      <c r="N808" s="379"/>
      <c r="O808" s="379"/>
      <c r="P808" s="379"/>
      <c r="Q808" s="379"/>
      <c r="R808" s="379"/>
      <c r="S808" s="379"/>
      <c r="T808" s="379"/>
      <c r="U808" s="379"/>
      <c r="V808" s="379"/>
      <c r="W808" s="379"/>
      <c r="X808" s="379"/>
      <c r="Y808" s="379"/>
      <c r="Z808" s="379"/>
    </row>
    <row r="809" spans="1:26" ht="14.25" customHeight="1" x14ac:dyDescent="0.25">
      <c r="A809" s="379"/>
      <c r="B809" s="379"/>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c r="Z809" s="379"/>
    </row>
    <row r="810" spans="1:26" ht="14.25" customHeight="1" x14ac:dyDescent="0.25">
      <c r="A810" s="379"/>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row>
    <row r="811" spans="1:26" ht="14.25" customHeight="1" x14ac:dyDescent="0.25">
      <c r="A811" s="379"/>
      <c r="B811" s="379"/>
      <c r="C811" s="379"/>
      <c r="D811" s="379"/>
      <c r="E811" s="379"/>
      <c r="F811" s="379"/>
      <c r="G811" s="379"/>
      <c r="H811" s="379"/>
      <c r="I811" s="379"/>
      <c r="J811" s="379"/>
      <c r="K811" s="379"/>
      <c r="L811" s="379"/>
      <c r="M811" s="379"/>
      <c r="N811" s="379"/>
      <c r="O811" s="379"/>
      <c r="P811" s="379"/>
      <c r="Q811" s="379"/>
      <c r="R811" s="379"/>
      <c r="S811" s="379"/>
      <c r="T811" s="379"/>
      <c r="U811" s="379"/>
      <c r="V811" s="379"/>
      <c r="W811" s="379"/>
      <c r="X811" s="379"/>
      <c r="Y811" s="379"/>
      <c r="Z811" s="379"/>
    </row>
    <row r="812" spans="1:26" ht="14.25" customHeight="1" x14ac:dyDescent="0.25">
      <c r="A812" s="379"/>
      <c r="B812" s="379"/>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c r="Z812" s="379"/>
    </row>
    <row r="813" spans="1:26" ht="14.25" customHeight="1" x14ac:dyDescent="0.25">
      <c r="A813" s="379"/>
      <c r="B813" s="379"/>
      <c r="C813" s="379"/>
      <c r="D813" s="379"/>
      <c r="E813" s="379"/>
      <c r="F813" s="379"/>
      <c r="G813" s="379"/>
      <c r="H813" s="379"/>
      <c r="I813" s="379"/>
      <c r="J813" s="379"/>
      <c r="K813" s="379"/>
      <c r="L813" s="379"/>
      <c r="M813" s="379"/>
      <c r="N813" s="379"/>
      <c r="O813" s="379"/>
      <c r="P813" s="379"/>
      <c r="Q813" s="379"/>
      <c r="R813" s="379"/>
      <c r="S813" s="379"/>
      <c r="T813" s="379"/>
      <c r="U813" s="379"/>
      <c r="V813" s="379"/>
      <c r="W813" s="379"/>
      <c r="X813" s="379"/>
      <c r="Y813" s="379"/>
      <c r="Z813" s="379"/>
    </row>
    <row r="814" spans="1:26" ht="14.25" customHeight="1" x14ac:dyDescent="0.25">
      <c r="A814" s="379"/>
      <c r="B814" s="379"/>
      <c r="C814" s="379"/>
      <c r="D814" s="379"/>
      <c r="E814" s="379"/>
      <c r="F814" s="379"/>
      <c r="G814" s="379"/>
      <c r="H814" s="379"/>
      <c r="I814" s="379"/>
      <c r="J814" s="379"/>
      <c r="K814" s="379"/>
      <c r="L814" s="379"/>
      <c r="M814" s="379"/>
      <c r="N814" s="379"/>
      <c r="O814" s="379"/>
      <c r="P814" s="379"/>
      <c r="Q814" s="379"/>
      <c r="R814" s="379"/>
      <c r="S814" s="379"/>
      <c r="T814" s="379"/>
      <c r="U814" s="379"/>
      <c r="V814" s="379"/>
      <c r="W814" s="379"/>
      <c r="X814" s="379"/>
      <c r="Y814" s="379"/>
      <c r="Z814" s="379"/>
    </row>
    <row r="815" spans="1:26" ht="14.25" customHeight="1" x14ac:dyDescent="0.25">
      <c r="A815" s="379"/>
      <c r="B815" s="379"/>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c r="Z815" s="379"/>
    </row>
    <row r="816" spans="1:26" ht="14.25" customHeight="1" x14ac:dyDescent="0.25">
      <c r="A816" s="379"/>
      <c r="B816" s="379"/>
      <c r="C816" s="379"/>
      <c r="D816" s="379"/>
      <c r="E816" s="379"/>
      <c r="F816" s="379"/>
      <c r="G816" s="379"/>
      <c r="H816" s="379"/>
      <c r="I816" s="379"/>
      <c r="J816" s="379"/>
      <c r="K816" s="379"/>
      <c r="L816" s="379"/>
      <c r="M816" s="379"/>
      <c r="N816" s="379"/>
      <c r="O816" s="379"/>
      <c r="P816" s="379"/>
      <c r="Q816" s="379"/>
      <c r="R816" s="379"/>
      <c r="S816" s="379"/>
      <c r="T816" s="379"/>
      <c r="U816" s="379"/>
      <c r="V816" s="379"/>
      <c r="W816" s="379"/>
      <c r="X816" s="379"/>
      <c r="Y816" s="379"/>
      <c r="Z816" s="379"/>
    </row>
    <row r="817" spans="1:26" ht="14.25" customHeight="1" x14ac:dyDescent="0.25">
      <c r="A817" s="379"/>
      <c r="B817" s="379"/>
      <c r="C817" s="379"/>
      <c r="D817" s="379"/>
      <c r="E817" s="379"/>
      <c r="F817" s="379"/>
      <c r="G817" s="379"/>
      <c r="H817" s="379"/>
      <c r="I817" s="379"/>
      <c r="J817" s="379"/>
      <c r="K817" s="379"/>
      <c r="L817" s="379"/>
      <c r="M817" s="379"/>
      <c r="N817" s="379"/>
      <c r="O817" s="379"/>
      <c r="P817" s="379"/>
      <c r="Q817" s="379"/>
      <c r="R817" s="379"/>
      <c r="S817" s="379"/>
      <c r="T817" s="379"/>
      <c r="U817" s="379"/>
      <c r="V817" s="379"/>
      <c r="W817" s="379"/>
      <c r="X817" s="379"/>
      <c r="Y817" s="379"/>
      <c r="Z817" s="379"/>
    </row>
    <row r="818" spans="1:26" ht="14.25" customHeight="1" x14ac:dyDescent="0.25">
      <c r="A818" s="379"/>
      <c r="B818" s="379"/>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c r="Z818" s="379"/>
    </row>
    <row r="819" spans="1:26" ht="14.25" customHeight="1" x14ac:dyDescent="0.25">
      <c r="A819" s="379"/>
      <c r="B819" s="379"/>
      <c r="C819" s="379"/>
      <c r="D819" s="379"/>
      <c r="E819" s="379"/>
      <c r="F819" s="379"/>
      <c r="G819" s="379"/>
      <c r="H819" s="379"/>
      <c r="I819" s="379"/>
      <c r="J819" s="379"/>
      <c r="K819" s="379"/>
      <c r="L819" s="379"/>
      <c r="M819" s="379"/>
      <c r="N819" s="379"/>
      <c r="O819" s="379"/>
      <c r="P819" s="379"/>
      <c r="Q819" s="379"/>
      <c r="R819" s="379"/>
      <c r="S819" s="379"/>
      <c r="T819" s="379"/>
      <c r="U819" s="379"/>
      <c r="V819" s="379"/>
      <c r="W819" s="379"/>
      <c r="X819" s="379"/>
      <c r="Y819" s="379"/>
      <c r="Z819" s="379"/>
    </row>
    <row r="820" spans="1:26" ht="14.25" customHeight="1" x14ac:dyDescent="0.25">
      <c r="A820" s="379"/>
      <c r="B820" s="379"/>
      <c r="C820" s="379"/>
      <c r="D820" s="379"/>
      <c r="E820" s="379"/>
      <c r="F820" s="379"/>
      <c r="G820" s="379"/>
      <c r="H820" s="379"/>
      <c r="I820" s="379"/>
      <c r="J820" s="379"/>
      <c r="K820" s="379"/>
      <c r="L820" s="379"/>
      <c r="M820" s="379"/>
      <c r="N820" s="379"/>
      <c r="O820" s="379"/>
      <c r="P820" s="379"/>
      <c r="Q820" s="379"/>
      <c r="R820" s="379"/>
      <c r="S820" s="379"/>
      <c r="T820" s="379"/>
      <c r="U820" s="379"/>
      <c r="V820" s="379"/>
      <c r="W820" s="379"/>
      <c r="X820" s="379"/>
      <c r="Y820" s="379"/>
      <c r="Z820" s="379"/>
    </row>
    <row r="821" spans="1:26" ht="14.25" customHeight="1" x14ac:dyDescent="0.25">
      <c r="A821" s="379"/>
      <c r="B821" s="379"/>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c r="Z821" s="379"/>
    </row>
    <row r="822" spans="1:26" ht="14.25" customHeight="1" x14ac:dyDescent="0.25">
      <c r="A822" s="379"/>
      <c r="B822" s="379"/>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79"/>
      <c r="Z822" s="379"/>
    </row>
    <row r="823" spans="1:26" ht="14.25" customHeight="1" x14ac:dyDescent="0.25">
      <c r="A823" s="379"/>
      <c r="B823" s="379"/>
      <c r="C823" s="379"/>
      <c r="D823" s="379"/>
      <c r="E823" s="379"/>
      <c r="F823" s="379"/>
      <c r="G823" s="379"/>
      <c r="H823" s="379"/>
      <c r="I823" s="379"/>
      <c r="J823" s="379"/>
      <c r="K823" s="379"/>
      <c r="L823" s="379"/>
      <c r="M823" s="379"/>
      <c r="N823" s="379"/>
      <c r="O823" s="379"/>
      <c r="P823" s="379"/>
      <c r="Q823" s="379"/>
      <c r="R823" s="379"/>
      <c r="S823" s="379"/>
      <c r="T823" s="379"/>
      <c r="U823" s="379"/>
      <c r="V823" s="379"/>
      <c r="W823" s="379"/>
      <c r="X823" s="379"/>
      <c r="Y823" s="379"/>
      <c r="Z823" s="379"/>
    </row>
    <row r="824" spans="1:26" ht="14.25" customHeight="1" x14ac:dyDescent="0.25">
      <c r="A824" s="379"/>
      <c r="B824" s="379"/>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c r="Z824" s="379"/>
    </row>
    <row r="825" spans="1:26" ht="14.25" customHeight="1" x14ac:dyDescent="0.25">
      <c r="A825" s="379"/>
      <c r="B825" s="379"/>
      <c r="C825" s="379"/>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79"/>
      <c r="Z825" s="379"/>
    </row>
    <row r="826" spans="1:26" ht="14.25" customHeight="1" x14ac:dyDescent="0.25">
      <c r="A826" s="379"/>
      <c r="B826" s="379"/>
      <c r="C826" s="379"/>
      <c r="D826" s="379"/>
      <c r="E826" s="379"/>
      <c r="F826" s="379"/>
      <c r="G826" s="379"/>
      <c r="H826" s="379"/>
      <c r="I826" s="379"/>
      <c r="J826" s="379"/>
      <c r="K826" s="379"/>
      <c r="L826" s="379"/>
      <c r="M826" s="379"/>
      <c r="N826" s="379"/>
      <c r="O826" s="379"/>
      <c r="P826" s="379"/>
      <c r="Q826" s="379"/>
      <c r="R826" s="379"/>
      <c r="S826" s="379"/>
      <c r="T826" s="379"/>
      <c r="U826" s="379"/>
      <c r="V826" s="379"/>
      <c r="W826" s="379"/>
      <c r="X826" s="379"/>
      <c r="Y826" s="379"/>
      <c r="Z826" s="379"/>
    </row>
    <row r="827" spans="1:26" ht="14.25" customHeight="1" x14ac:dyDescent="0.25">
      <c r="A827" s="379"/>
      <c r="B827" s="379"/>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c r="Z827" s="379"/>
    </row>
    <row r="828" spans="1:26" ht="14.25" customHeight="1" x14ac:dyDescent="0.25">
      <c r="A828" s="379"/>
      <c r="B828" s="379"/>
      <c r="C828" s="379"/>
      <c r="D828" s="379"/>
      <c r="E828" s="379"/>
      <c r="F828" s="379"/>
      <c r="G828" s="379"/>
      <c r="H828" s="379"/>
      <c r="I828" s="379"/>
      <c r="J828" s="379"/>
      <c r="K828" s="379"/>
      <c r="L828" s="379"/>
      <c r="M828" s="379"/>
      <c r="N828" s="379"/>
      <c r="O828" s="379"/>
      <c r="P828" s="379"/>
      <c r="Q828" s="379"/>
      <c r="R828" s="379"/>
      <c r="S828" s="379"/>
      <c r="T828" s="379"/>
      <c r="U828" s="379"/>
      <c r="V828" s="379"/>
      <c r="W828" s="379"/>
      <c r="X828" s="379"/>
      <c r="Y828" s="379"/>
      <c r="Z828" s="379"/>
    </row>
    <row r="829" spans="1:26" ht="14.25" customHeight="1" x14ac:dyDescent="0.25">
      <c r="A829" s="379"/>
      <c r="B829" s="379"/>
      <c r="C829" s="379"/>
      <c r="D829" s="379"/>
      <c r="E829" s="379"/>
      <c r="F829" s="379"/>
      <c r="G829" s="379"/>
      <c r="H829" s="379"/>
      <c r="I829" s="379"/>
      <c r="J829" s="379"/>
      <c r="K829" s="379"/>
      <c r="L829" s="379"/>
      <c r="M829" s="379"/>
      <c r="N829" s="379"/>
      <c r="O829" s="379"/>
      <c r="P829" s="379"/>
      <c r="Q829" s="379"/>
      <c r="R829" s="379"/>
      <c r="S829" s="379"/>
      <c r="T829" s="379"/>
      <c r="U829" s="379"/>
      <c r="V829" s="379"/>
      <c r="W829" s="379"/>
      <c r="X829" s="379"/>
      <c r="Y829" s="379"/>
      <c r="Z829" s="379"/>
    </row>
    <row r="830" spans="1:26" ht="14.25" customHeight="1" x14ac:dyDescent="0.25">
      <c r="A830" s="379"/>
      <c r="B830" s="379"/>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c r="Z830" s="379"/>
    </row>
    <row r="831" spans="1:26" ht="14.25" customHeight="1" x14ac:dyDescent="0.25">
      <c r="A831" s="379"/>
      <c r="B831" s="379"/>
      <c r="C831" s="379"/>
      <c r="D831" s="379"/>
      <c r="E831" s="379"/>
      <c r="F831" s="379"/>
      <c r="G831" s="379"/>
      <c r="H831" s="379"/>
      <c r="I831" s="379"/>
      <c r="J831" s="379"/>
      <c r="K831" s="379"/>
      <c r="L831" s="379"/>
      <c r="M831" s="379"/>
      <c r="N831" s="379"/>
      <c r="O831" s="379"/>
      <c r="P831" s="379"/>
      <c r="Q831" s="379"/>
      <c r="R831" s="379"/>
      <c r="S831" s="379"/>
      <c r="T831" s="379"/>
      <c r="U831" s="379"/>
      <c r="V831" s="379"/>
      <c r="W831" s="379"/>
      <c r="X831" s="379"/>
      <c r="Y831" s="379"/>
      <c r="Z831" s="379"/>
    </row>
    <row r="832" spans="1:26" ht="14.25" customHeight="1" x14ac:dyDescent="0.25">
      <c r="A832" s="379"/>
      <c r="B832" s="379"/>
      <c r="C832" s="379"/>
      <c r="D832" s="379"/>
      <c r="E832" s="379"/>
      <c r="F832" s="379"/>
      <c r="G832" s="379"/>
      <c r="H832" s="379"/>
      <c r="I832" s="379"/>
      <c r="J832" s="379"/>
      <c r="K832" s="379"/>
      <c r="L832" s="379"/>
      <c r="M832" s="379"/>
      <c r="N832" s="379"/>
      <c r="O832" s="379"/>
      <c r="P832" s="379"/>
      <c r="Q832" s="379"/>
      <c r="R832" s="379"/>
      <c r="S832" s="379"/>
      <c r="T832" s="379"/>
      <c r="U832" s="379"/>
      <c r="V832" s="379"/>
      <c r="W832" s="379"/>
      <c r="X832" s="379"/>
      <c r="Y832" s="379"/>
      <c r="Z832" s="379"/>
    </row>
    <row r="833" spans="1:26" ht="14.25" customHeight="1" x14ac:dyDescent="0.25">
      <c r="A833" s="379"/>
      <c r="B833" s="379"/>
      <c r="C833" s="379"/>
      <c r="D833" s="379"/>
      <c r="E833" s="379"/>
      <c r="F833" s="379"/>
      <c r="G833" s="379"/>
      <c r="H833" s="379"/>
      <c r="I833" s="379"/>
      <c r="J833" s="379"/>
      <c r="K833" s="379"/>
      <c r="L833" s="379"/>
      <c r="M833" s="379"/>
      <c r="N833" s="379"/>
      <c r="O833" s="379"/>
      <c r="P833" s="379"/>
      <c r="Q833" s="379"/>
      <c r="R833" s="379"/>
      <c r="S833" s="379"/>
      <c r="T833" s="379"/>
      <c r="U833" s="379"/>
      <c r="V833" s="379"/>
      <c r="W833" s="379"/>
      <c r="X833" s="379"/>
      <c r="Y833" s="379"/>
      <c r="Z833" s="379"/>
    </row>
    <row r="834" spans="1:26" ht="14.25" customHeight="1" x14ac:dyDescent="0.25">
      <c r="A834" s="379"/>
      <c r="B834" s="379"/>
      <c r="C834" s="379"/>
      <c r="D834" s="379"/>
      <c r="E834" s="379"/>
      <c r="F834" s="379"/>
      <c r="G834" s="379"/>
      <c r="H834" s="379"/>
      <c r="I834" s="379"/>
      <c r="J834" s="379"/>
      <c r="K834" s="379"/>
      <c r="L834" s="379"/>
      <c r="M834" s="379"/>
      <c r="N834" s="379"/>
      <c r="O834" s="379"/>
      <c r="P834" s="379"/>
      <c r="Q834" s="379"/>
      <c r="R834" s="379"/>
      <c r="S834" s="379"/>
      <c r="T834" s="379"/>
      <c r="U834" s="379"/>
      <c r="V834" s="379"/>
      <c r="W834" s="379"/>
      <c r="X834" s="379"/>
      <c r="Y834" s="379"/>
      <c r="Z834" s="379"/>
    </row>
    <row r="835" spans="1:26" ht="14.25" customHeight="1" x14ac:dyDescent="0.25">
      <c r="A835" s="379"/>
      <c r="B835" s="379"/>
      <c r="C835" s="379"/>
      <c r="D835" s="379"/>
      <c r="E835" s="379"/>
      <c r="F835" s="379"/>
      <c r="G835" s="379"/>
      <c r="H835" s="379"/>
      <c r="I835" s="379"/>
      <c r="J835" s="379"/>
      <c r="K835" s="379"/>
      <c r="L835" s="379"/>
      <c r="M835" s="379"/>
      <c r="N835" s="379"/>
      <c r="O835" s="379"/>
      <c r="P835" s="379"/>
      <c r="Q835" s="379"/>
      <c r="R835" s="379"/>
      <c r="S835" s="379"/>
      <c r="T835" s="379"/>
      <c r="U835" s="379"/>
      <c r="V835" s="379"/>
      <c r="W835" s="379"/>
      <c r="X835" s="379"/>
      <c r="Y835" s="379"/>
      <c r="Z835" s="379"/>
    </row>
    <row r="836" spans="1:26" ht="14.25" customHeight="1" x14ac:dyDescent="0.25">
      <c r="A836" s="379"/>
      <c r="B836" s="379"/>
      <c r="C836" s="379"/>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row>
    <row r="837" spans="1:26" ht="14.25" customHeight="1" x14ac:dyDescent="0.25">
      <c r="A837" s="379"/>
      <c r="B837" s="379"/>
      <c r="C837" s="379"/>
      <c r="D837" s="379"/>
      <c r="E837" s="379"/>
      <c r="F837" s="379"/>
      <c r="G837" s="379"/>
      <c r="H837" s="379"/>
      <c r="I837" s="379"/>
      <c r="J837" s="379"/>
      <c r="K837" s="379"/>
      <c r="L837" s="379"/>
      <c r="M837" s="379"/>
      <c r="N837" s="379"/>
      <c r="O837" s="379"/>
      <c r="P837" s="379"/>
      <c r="Q837" s="379"/>
      <c r="R837" s="379"/>
      <c r="S837" s="379"/>
      <c r="T837" s="379"/>
      <c r="U837" s="379"/>
      <c r="V837" s="379"/>
      <c r="W837" s="379"/>
      <c r="X837" s="379"/>
      <c r="Y837" s="379"/>
      <c r="Z837" s="379"/>
    </row>
    <row r="838" spans="1:26" ht="14.25" customHeight="1" x14ac:dyDescent="0.25">
      <c r="A838" s="379"/>
      <c r="B838" s="379"/>
      <c r="C838" s="379"/>
      <c r="D838" s="379"/>
      <c r="E838" s="379"/>
      <c r="F838" s="379"/>
      <c r="G838" s="379"/>
      <c r="H838" s="379"/>
      <c r="I838" s="379"/>
      <c r="J838" s="379"/>
      <c r="K838" s="379"/>
      <c r="L838" s="379"/>
      <c r="M838" s="379"/>
      <c r="N838" s="379"/>
      <c r="O838" s="379"/>
      <c r="P838" s="379"/>
      <c r="Q838" s="379"/>
      <c r="R838" s="379"/>
      <c r="S838" s="379"/>
      <c r="T838" s="379"/>
      <c r="U838" s="379"/>
      <c r="V838" s="379"/>
      <c r="W838" s="379"/>
      <c r="X838" s="379"/>
      <c r="Y838" s="379"/>
      <c r="Z838" s="379"/>
    </row>
    <row r="839" spans="1:26" ht="14.25" customHeight="1" x14ac:dyDescent="0.25">
      <c r="A839" s="379"/>
      <c r="B839" s="379"/>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c r="Z839" s="379"/>
    </row>
    <row r="840" spans="1:26" ht="14.25" customHeight="1" x14ac:dyDescent="0.25">
      <c r="A840" s="379"/>
      <c r="B840" s="379"/>
      <c r="C840" s="379"/>
      <c r="D840" s="379"/>
      <c r="E840" s="379"/>
      <c r="F840" s="379"/>
      <c r="G840" s="379"/>
      <c r="H840" s="379"/>
      <c r="I840" s="379"/>
      <c r="J840" s="379"/>
      <c r="K840" s="379"/>
      <c r="L840" s="379"/>
      <c r="M840" s="379"/>
      <c r="N840" s="379"/>
      <c r="O840" s="379"/>
      <c r="P840" s="379"/>
      <c r="Q840" s="379"/>
      <c r="R840" s="379"/>
      <c r="S840" s="379"/>
      <c r="T840" s="379"/>
      <c r="U840" s="379"/>
      <c r="V840" s="379"/>
      <c r="W840" s="379"/>
      <c r="X840" s="379"/>
      <c r="Y840" s="379"/>
      <c r="Z840" s="379"/>
    </row>
    <row r="841" spans="1:26" ht="14.25" customHeight="1" x14ac:dyDescent="0.25">
      <c r="A841" s="379"/>
      <c r="B841" s="379"/>
      <c r="C841" s="379"/>
      <c r="D841" s="379"/>
      <c r="E841" s="379"/>
      <c r="F841" s="379"/>
      <c r="G841" s="379"/>
      <c r="H841" s="379"/>
      <c r="I841" s="379"/>
      <c r="J841" s="379"/>
      <c r="K841" s="379"/>
      <c r="L841" s="379"/>
      <c r="M841" s="379"/>
      <c r="N841" s="379"/>
      <c r="O841" s="379"/>
      <c r="P841" s="379"/>
      <c r="Q841" s="379"/>
      <c r="R841" s="379"/>
      <c r="S841" s="379"/>
      <c r="T841" s="379"/>
      <c r="U841" s="379"/>
      <c r="V841" s="379"/>
      <c r="W841" s="379"/>
      <c r="X841" s="379"/>
      <c r="Y841" s="379"/>
      <c r="Z841" s="379"/>
    </row>
    <row r="842" spans="1:26" ht="14.25" customHeight="1" x14ac:dyDescent="0.25">
      <c r="A842" s="379"/>
      <c r="B842" s="379"/>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c r="Z842" s="379"/>
    </row>
    <row r="843" spans="1:26" ht="14.25" customHeight="1" x14ac:dyDescent="0.25">
      <c r="A843" s="379"/>
      <c r="B843" s="379"/>
      <c r="C843" s="379"/>
      <c r="D843" s="379"/>
      <c r="E843" s="379"/>
      <c r="F843" s="379"/>
      <c r="G843" s="379"/>
      <c r="H843" s="379"/>
      <c r="I843" s="379"/>
      <c r="J843" s="379"/>
      <c r="K843" s="379"/>
      <c r="L843" s="379"/>
      <c r="M843" s="379"/>
      <c r="N843" s="379"/>
      <c r="O843" s="379"/>
      <c r="P843" s="379"/>
      <c r="Q843" s="379"/>
      <c r="R843" s="379"/>
      <c r="S843" s="379"/>
      <c r="T843" s="379"/>
      <c r="U843" s="379"/>
      <c r="V843" s="379"/>
      <c r="W843" s="379"/>
      <c r="X843" s="379"/>
      <c r="Y843" s="379"/>
      <c r="Z843" s="379"/>
    </row>
    <row r="844" spans="1:26" ht="14.25" customHeight="1" x14ac:dyDescent="0.25">
      <c r="A844" s="379"/>
      <c r="B844" s="379"/>
      <c r="C844" s="379"/>
      <c r="D844" s="379"/>
      <c r="E844" s="379"/>
      <c r="F844" s="379"/>
      <c r="G844" s="379"/>
      <c r="H844" s="379"/>
      <c r="I844" s="379"/>
      <c r="J844" s="379"/>
      <c r="K844" s="379"/>
      <c r="L844" s="379"/>
      <c r="M844" s="379"/>
      <c r="N844" s="379"/>
      <c r="O844" s="379"/>
      <c r="P844" s="379"/>
      <c r="Q844" s="379"/>
      <c r="R844" s="379"/>
      <c r="S844" s="379"/>
      <c r="T844" s="379"/>
      <c r="U844" s="379"/>
      <c r="V844" s="379"/>
      <c r="W844" s="379"/>
      <c r="X844" s="379"/>
      <c r="Y844" s="379"/>
      <c r="Z844" s="379"/>
    </row>
    <row r="845" spans="1:26" ht="14.25" customHeight="1" x14ac:dyDescent="0.25">
      <c r="A845" s="379"/>
      <c r="B845" s="379"/>
      <c r="C845" s="379"/>
      <c r="D845" s="379"/>
      <c r="E845" s="379"/>
      <c r="F845" s="379"/>
      <c r="G845" s="379"/>
      <c r="H845" s="379"/>
      <c r="I845" s="379"/>
      <c r="J845" s="379"/>
      <c r="K845" s="379"/>
      <c r="L845" s="379"/>
      <c r="M845" s="379"/>
      <c r="N845" s="379"/>
      <c r="O845" s="379"/>
      <c r="P845" s="379"/>
      <c r="Q845" s="379"/>
      <c r="R845" s="379"/>
      <c r="S845" s="379"/>
      <c r="T845" s="379"/>
      <c r="U845" s="379"/>
      <c r="V845" s="379"/>
      <c r="W845" s="379"/>
      <c r="X845" s="379"/>
      <c r="Y845" s="379"/>
      <c r="Z845" s="379"/>
    </row>
    <row r="846" spans="1:26" ht="14.25" customHeight="1" x14ac:dyDescent="0.25">
      <c r="A846" s="379"/>
      <c r="B846" s="379"/>
      <c r="C846" s="379"/>
      <c r="D846" s="379"/>
      <c r="E846" s="379"/>
      <c r="F846" s="379"/>
      <c r="G846" s="379"/>
      <c r="H846" s="379"/>
      <c r="I846" s="379"/>
      <c r="J846" s="379"/>
      <c r="K846" s="379"/>
      <c r="L846" s="379"/>
      <c r="M846" s="379"/>
      <c r="N846" s="379"/>
      <c r="O846" s="379"/>
      <c r="P846" s="379"/>
      <c r="Q846" s="379"/>
      <c r="R846" s="379"/>
      <c r="S846" s="379"/>
      <c r="T846" s="379"/>
      <c r="U846" s="379"/>
      <c r="V846" s="379"/>
      <c r="W846" s="379"/>
      <c r="X846" s="379"/>
      <c r="Y846" s="379"/>
      <c r="Z846" s="379"/>
    </row>
    <row r="847" spans="1:26" ht="14.25" customHeight="1" x14ac:dyDescent="0.25">
      <c r="A847" s="379"/>
      <c r="B847" s="379"/>
      <c r="C847" s="379"/>
      <c r="D847" s="379"/>
      <c r="E847" s="379"/>
      <c r="F847" s="379"/>
      <c r="G847" s="379"/>
      <c r="H847" s="379"/>
      <c r="I847" s="379"/>
      <c r="J847" s="379"/>
      <c r="K847" s="379"/>
      <c r="L847" s="379"/>
      <c r="M847" s="379"/>
      <c r="N847" s="379"/>
      <c r="O847" s="379"/>
      <c r="P847" s="379"/>
      <c r="Q847" s="379"/>
      <c r="R847" s="379"/>
      <c r="S847" s="379"/>
      <c r="T847" s="379"/>
      <c r="U847" s="379"/>
      <c r="V847" s="379"/>
      <c r="W847" s="379"/>
      <c r="X847" s="379"/>
      <c r="Y847" s="379"/>
      <c r="Z847" s="379"/>
    </row>
    <row r="848" spans="1:26" ht="14.25" customHeight="1" x14ac:dyDescent="0.25">
      <c r="A848" s="379"/>
      <c r="B848" s="379"/>
      <c r="C848" s="379"/>
      <c r="D848" s="379"/>
      <c r="E848" s="379"/>
      <c r="F848" s="379"/>
      <c r="G848" s="379"/>
      <c r="H848" s="379"/>
      <c r="I848" s="379"/>
      <c r="J848" s="379"/>
      <c r="K848" s="379"/>
      <c r="L848" s="379"/>
      <c r="M848" s="379"/>
      <c r="N848" s="379"/>
      <c r="O848" s="379"/>
      <c r="P848" s="379"/>
      <c r="Q848" s="379"/>
      <c r="R848" s="379"/>
      <c r="S848" s="379"/>
      <c r="T848" s="379"/>
      <c r="U848" s="379"/>
      <c r="V848" s="379"/>
      <c r="W848" s="379"/>
      <c r="X848" s="379"/>
      <c r="Y848" s="379"/>
      <c r="Z848" s="379"/>
    </row>
    <row r="849" spans="1:26" ht="14.25" customHeight="1" x14ac:dyDescent="0.25">
      <c r="A849" s="379"/>
      <c r="B849" s="379"/>
      <c r="C849" s="379"/>
      <c r="D849" s="379"/>
      <c r="E849" s="379"/>
      <c r="F849" s="379"/>
      <c r="G849" s="379"/>
      <c r="H849" s="379"/>
      <c r="I849" s="379"/>
      <c r="J849" s="379"/>
      <c r="K849" s="379"/>
      <c r="L849" s="379"/>
      <c r="M849" s="379"/>
      <c r="N849" s="379"/>
      <c r="O849" s="379"/>
      <c r="P849" s="379"/>
      <c r="Q849" s="379"/>
      <c r="R849" s="379"/>
      <c r="S849" s="379"/>
      <c r="T849" s="379"/>
      <c r="U849" s="379"/>
      <c r="V849" s="379"/>
      <c r="W849" s="379"/>
      <c r="X849" s="379"/>
      <c r="Y849" s="379"/>
      <c r="Z849" s="379"/>
    </row>
    <row r="850" spans="1:26" ht="14.25" customHeight="1" x14ac:dyDescent="0.25">
      <c r="A850" s="379"/>
      <c r="B850" s="379"/>
      <c r="C850" s="379"/>
      <c r="D850" s="379"/>
      <c r="E850" s="379"/>
      <c r="F850" s="379"/>
      <c r="G850" s="379"/>
      <c r="H850" s="379"/>
      <c r="I850" s="379"/>
      <c r="J850" s="379"/>
      <c r="K850" s="379"/>
      <c r="L850" s="379"/>
      <c r="M850" s="379"/>
      <c r="N850" s="379"/>
      <c r="O850" s="379"/>
      <c r="P850" s="379"/>
      <c r="Q850" s="379"/>
      <c r="R850" s="379"/>
      <c r="S850" s="379"/>
      <c r="T850" s="379"/>
      <c r="U850" s="379"/>
      <c r="V850" s="379"/>
      <c r="W850" s="379"/>
      <c r="X850" s="379"/>
      <c r="Y850" s="379"/>
      <c r="Z850" s="379"/>
    </row>
    <row r="851" spans="1:26" ht="14.25" customHeight="1" x14ac:dyDescent="0.25">
      <c r="A851" s="379"/>
      <c r="B851" s="379"/>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79"/>
      <c r="Z851" s="379"/>
    </row>
    <row r="852" spans="1:26" ht="14.25" customHeight="1" x14ac:dyDescent="0.25">
      <c r="A852" s="379"/>
      <c r="B852" s="379"/>
      <c r="C852" s="379"/>
      <c r="D852" s="379"/>
      <c r="E852" s="379"/>
      <c r="F852" s="379"/>
      <c r="G852" s="379"/>
      <c r="H852" s="379"/>
      <c r="I852" s="379"/>
      <c r="J852" s="379"/>
      <c r="K852" s="379"/>
      <c r="L852" s="379"/>
      <c r="M852" s="379"/>
      <c r="N852" s="379"/>
      <c r="O852" s="379"/>
      <c r="P852" s="379"/>
      <c r="Q852" s="379"/>
      <c r="R852" s="379"/>
      <c r="S852" s="379"/>
      <c r="T852" s="379"/>
      <c r="U852" s="379"/>
      <c r="V852" s="379"/>
      <c r="W852" s="379"/>
      <c r="X852" s="379"/>
      <c r="Y852" s="379"/>
      <c r="Z852" s="379"/>
    </row>
    <row r="853" spans="1:26" ht="14.25" customHeight="1" x14ac:dyDescent="0.25">
      <c r="A853" s="379"/>
      <c r="B853" s="379"/>
      <c r="C853" s="379"/>
      <c r="D853" s="379"/>
      <c r="E853" s="379"/>
      <c r="F853" s="379"/>
      <c r="G853" s="379"/>
      <c r="H853" s="379"/>
      <c r="I853" s="379"/>
      <c r="J853" s="379"/>
      <c r="K853" s="379"/>
      <c r="L853" s="379"/>
      <c r="M853" s="379"/>
      <c r="N853" s="379"/>
      <c r="O853" s="379"/>
      <c r="P853" s="379"/>
      <c r="Q853" s="379"/>
      <c r="R853" s="379"/>
      <c r="S853" s="379"/>
      <c r="T853" s="379"/>
      <c r="U853" s="379"/>
      <c r="V853" s="379"/>
      <c r="W853" s="379"/>
      <c r="X853" s="379"/>
      <c r="Y853" s="379"/>
      <c r="Z853" s="379"/>
    </row>
    <row r="854" spans="1:26" ht="14.25" customHeight="1" x14ac:dyDescent="0.25">
      <c r="A854" s="379"/>
      <c r="B854" s="379"/>
      <c r="C854" s="379"/>
      <c r="D854" s="379"/>
      <c r="E854" s="379"/>
      <c r="F854" s="379"/>
      <c r="G854" s="379"/>
      <c r="H854" s="379"/>
      <c r="I854" s="379"/>
      <c r="J854" s="379"/>
      <c r="K854" s="379"/>
      <c r="L854" s="379"/>
      <c r="M854" s="379"/>
      <c r="N854" s="379"/>
      <c r="O854" s="379"/>
      <c r="P854" s="379"/>
      <c r="Q854" s="379"/>
      <c r="R854" s="379"/>
      <c r="S854" s="379"/>
      <c r="T854" s="379"/>
      <c r="U854" s="379"/>
      <c r="V854" s="379"/>
      <c r="W854" s="379"/>
      <c r="X854" s="379"/>
      <c r="Y854" s="379"/>
      <c r="Z854" s="379"/>
    </row>
    <row r="855" spans="1:26" ht="14.25" customHeight="1" x14ac:dyDescent="0.25">
      <c r="A855" s="379"/>
      <c r="B855" s="379"/>
      <c r="C855" s="379"/>
      <c r="D855" s="379"/>
      <c r="E855" s="379"/>
      <c r="F855" s="379"/>
      <c r="G855" s="379"/>
      <c r="H855" s="379"/>
      <c r="I855" s="379"/>
      <c r="J855" s="379"/>
      <c r="K855" s="379"/>
      <c r="L855" s="379"/>
      <c r="M855" s="379"/>
      <c r="N855" s="379"/>
      <c r="O855" s="379"/>
      <c r="P855" s="379"/>
      <c r="Q855" s="379"/>
      <c r="R855" s="379"/>
      <c r="S855" s="379"/>
      <c r="T855" s="379"/>
      <c r="U855" s="379"/>
      <c r="V855" s="379"/>
      <c r="W855" s="379"/>
      <c r="X855" s="379"/>
      <c r="Y855" s="379"/>
      <c r="Z855" s="379"/>
    </row>
    <row r="856" spans="1:26" ht="14.25" customHeight="1" x14ac:dyDescent="0.25">
      <c r="A856" s="379"/>
      <c r="B856" s="379"/>
      <c r="C856" s="379"/>
      <c r="D856" s="379"/>
      <c r="E856" s="379"/>
      <c r="F856" s="379"/>
      <c r="G856" s="379"/>
      <c r="H856" s="379"/>
      <c r="I856" s="379"/>
      <c r="J856" s="379"/>
      <c r="K856" s="379"/>
      <c r="L856" s="379"/>
      <c r="M856" s="379"/>
      <c r="N856" s="379"/>
      <c r="O856" s="379"/>
      <c r="P856" s="379"/>
      <c r="Q856" s="379"/>
      <c r="R856" s="379"/>
      <c r="S856" s="379"/>
      <c r="T856" s="379"/>
      <c r="U856" s="379"/>
      <c r="V856" s="379"/>
      <c r="W856" s="379"/>
      <c r="X856" s="379"/>
      <c r="Y856" s="379"/>
      <c r="Z856" s="379"/>
    </row>
    <row r="857" spans="1:26" ht="14.25" customHeight="1" x14ac:dyDescent="0.25">
      <c r="A857" s="379"/>
      <c r="B857" s="379"/>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79"/>
      <c r="Z857" s="379"/>
    </row>
    <row r="858" spans="1:26" ht="14.25" customHeight="1" x14ac:dyDescent="0.25">
      <c r="A858" s="379"/>
      <c r="B858" s="379"/>
      <c r="C858" s="379"/>
      <c r="D858" s="379"/>
      <c r="E858" s="379"/>
      <c r="F858" s="379"/>
      <c r="G858" s="379"/>
      <c r="H858" s="379"/>
      <c r="I858" s="379"/>
      <c r="J858" s="379"/>
      <c r="K858" s="379"/>
      <c r="L858" s="379"/>
      <c r="M858" s="379"/>
      <c r="N858" s="379"/>
      <c r="O858" s="379"/>
      <c r="P858" s="379"/>
      <c r="Q858" s="379"/>
      <c r="R858" s="379"/>
      <c r="S858" s="379"/>
      <c r="T858" s="379"/>
      <c r="U858" s="379"/>
      <c r="V858" s="379"/>
      <c r="W858" s="379"/>
      <c r="X858" s="379"/>
      <c r="Y858" s="379"/>
      <c r="Z858" s="379"/>
    </row>
    <row r="859" spans="1:26" ht="14.25" customHeight="1" x14ac:dyDescent="0.25">
      <c r="A859" s="379"/>
      <c r="B859" s="379"/>
      <c r="C859" s="379"/>
      <c r="D859" s="379"/>
      <c r="E859" s="379"/>
      <c r="F859" s="379"/>
      <c r="G859" s="379"/>
      <c r="H859" s="379"/>
      <c r="I859" s="379"/>
      <c r="J859" s="379"/>
      <c r="K859" s="379"/>
      <c r="L859" s="379"/>
      <c r="M859" s="379"/>
      <c r="N859" s="379"/>
      <c r="O859" s="379"/>
      <c r="P859" s="379"/>
      <c r="Q859" s="379"/>
      <c r="R859" s="379"/>
      <c r="S859" s="379"/>
      <c r="T859" s="379"/>
      <c r="U859" s="379"/>
      <c r="V859" s="379"/>
      <c r="W859" s="379"/>
      <c r="X859" s="379"/>
      <c r="Y859" s="379"/>
      <c r="Z859" s="379"/>
    </row>
    <row r="860" spans="1:26" ht="14.25" customHeight="1" x14ac:dyDescent="0.25">
      <c r="A860" s="379"/>
      <c r="B860" s="379"/>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79"/>
      <c r="Z860" s="379"/>
    </row>
    <row r="861" spans="1:26" ht="14.25" customHeight="1" x14ac:dyDescent="0.25">
      <c r="A861" s="379"/>
      <c r="B861" s="379"/>
      <c r="C861" s="379"/>
      <c r="D861" s="379"/>
      <c r="E861" s="379"/>
      <c r="F861" s="379"/>
      <c r="G861" s="379"/>
      <c r="H861" s="379"/>
      <c r="I861" s="379"/>
      <c r="J861" s="379"/>
      <c r="K861" s="379"/>
      <c r="L861" s="379"/>
      <c r="M861" s="379"/>
      <c r="N861" s="379"/>
      <c r="O861" s="379"/>
      <c r="P861" s="379"/>
      <c r="Q861" s="379"/>
      <c r="R861" s="379"/>
      <c r="S861" s="379"/>
      <c r="T861" s="379"/>
      <c r="U861" s="379"/>
      <c r="V861" s="379"/>
      <c r="W861" s="379"/>
      <c r="X861" s="379"/>
      <c r="Y861" s="379"/>
      <c r="Z861" s="379"/>
    </row>
    <row r="862" spans="1:26" ht="14.25" customHeight="1" x14ac:dyDescent="0.25">
      <c r="A862" s="379"/>
      <c r="B862" s="379"/>
      <c r="C862" s="379"/>
      <c r="D862" s="379"/>
      <c r="E862" s="379"/>
      <c r="F862" s="379"/>
      <c r="G862" s="379"/>
      <c r="H862" s="379"/>
      <c r="I862" s="379"/>
      <c r="J862" s="379"/>
      <c r="K862" s="379"/>
      <c r="L862" s="379"/>
      <c r="M862" s="379"/>
      <c r="N862" s="379"/>
      <c r="O862" s="379"/>
      <c r="P862" s="379"/>
      <c r="Q862" s="379"/>
      <c r="R862" s="379"/>
      <c r="S862" s="379"/>
      <c r="T862" s="379"/>
      <c r="U862" s="379"/>
      <c r="V862" s="379"/>
      <c r="W862" s="379"/>
      <c r="X862" s="379"/>
      <c r="Y862" s="379"/>
      <c r="Z862" s="379"/>
    </row>
    <row r="863" spans="1:26" ht="14.25" customHeight="1" x14ac:dyDescent="0.25">
      <c r="A863" s="379"/>
      <c r="B863" s="379"/>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79"/>
      <c r="Z863" s="379"/>
    </row>
    <row r="864" spans="1:26" ht="14.25" customHeight="1" x14ac:dyDescent="0.25">
      <c r="A864" s="379"/>
      <c r="B864" s="379"/>
      <c r="C864" s="379"/>
      <c r="D864" s="379"/>
      <c r="E864" s="379"/>
      <c r="F864" s="379"/>
      <c r="G864" s="379"/>
      <c r="H864" s="379"/>
      <c r="I864" s="379"/>
      <c r="J864" s="379"/>
      <c r="K864" s="379"/>
      <c r="L864" s="379"/>
      <c r="M864" s="379"/>
      <c r="N864" s="379"/>
      <c r="O864" s="379"/>
      <c r="P864" s="379"/>
      <c r="Q864" s="379"/>
      <c r="R864" s="379"/>
      <c r="S864" s="379"/>
      <c r="T864" s="379"/>
      <c r="U864" s="379"/>
      <c r="V864" s="379"/>
      <c r="W864" s="379"/>
      <c r="X864" s="379"/>
      <c r="Y864" s="379"/>
      <c r="Z864" s="379"/>
    </row>
    <row r="865" spans="1:26" ht="14.25" customHeight="1" x14ac:dyDescent="0.25">
      <c r="A865" s="379"/>
      <c r="B865" s="379"/>
      <c r="C865" s="379"/>
      <c r="D865" s="379"/>
      <c r="E865" s="379"/>
      <c r="F865" s="379"/>
      <c r="G865" s="379"/>
      <c r="H865" s="379"/>
      <c r="I865" s="379"/>
      <c r="J865" s="379"/>
      <c r="K865" s="379"/>
      <c r="L865" s="379"/>
      <c r="M865" s="379"/>
      <c r="N865" s="379"/>
      <c r="O865" s="379"/>
      <c r="P865" s="379"/>
      <c r="Q865" s="379"/>
      <c r="R865" s="379"/>
      <c r="S865" s="379"/>
      <c r="T865" s="379"/>
      <c r="U865" s="379"/>
      <c r="V865" s="379"/>
      <c r="W865" s="379"/>
      <c r="X865" s="379"/>
      <c r="Y865" s="379"/>
      <c r="Z865" s="379"/>
    </row>
    <row r="866" spans="1:26" ht="14.25" customHeight="1" x14ac:dyDescent="0.25">
      <c r="A866" s="379"/>
      <c r="B866" s="379"/>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79"/>
      <c r="Z866" s="379"/>
    </row>
    <row r="867" spans="1:26" ht="14.25" customHeight="1" x14ac:dyDescent="0.25">
      <c r="A867" s="379"/>
      <c r="B867" s="379"/>
      <c r="C867" s="379"/>
      <c r="D867" s="379"/>
      <c r="E867" s="379"/>
      <c r="F867" s="379"/>
      <c r="G867" s="379"/>
      <c r="H867" s="379"/>
      <c r="I867" s="379"/>
      <c r="J867" s="379"/>
      <c r="K867" s="379"/>
      <c r="L867" s="379"/>
      <c r="M867" s="379"/>
      <c r="N867" s="379"/>
      <c r="O867" s="379"/>
      <c r="P867" s="379"/>
      <c r="Q867" s="379"/>
      <c r="R867" s="379"/>
      <c r="S867" s="379"/>
      <c r="T867" s="379"/>
      <c r="U867" s="379"/>
      <c r="V867" s="379"/>
      <c r="W867" s="379"/>
      <c r="X867" s="379"/>
      <c r="Y867" s="379"/>
      <c r="Z867" s="379"/>
    </row>
    <row r="868" spans="1:26" ht="14.25" customHeight="1" x14ac:dyDescent="0.25">
      <c r="A868" s="379"/>
      <c r="B868" s="379"/>
      <c r="C868" s="379"/>
      <c r="D868" s="379"/>
      <c r="E868" s="379"/>
      <c r="F868" s="379"/>
      <c r="G868" s="379"/>
      <c r="H868" s="379"/>
      <c r="I868" s="379"/>
      <c r="J868" s="379"/>
      <c r="K868" s="379"/>
      <c r="L868" s="379"/>
      <c r="M868" s="379"/>
      <c r="N868" s="379"/>
      <c r="O868" s="379"/>
      <c r="P868" s="379"/>
      <c r="Q868" s="379"/>
      <c r="R868" s="379"/>
      <c r="S868" s="379"/>
      <c r="T868" s="379"/>
      <c r="U868" s="379"/>
      <c r="V868" s="379"/>
      <c r="W868" s="379"/>
      <c r="X868" s="379"/>
      <c r="Y868" s="379"/>
      <c r="Z868" s="379"/>
    </row>
    <row r="869" spans="1:26" ht="14.25" customHeight="1" x14ac:dyDescent="0.25">
      <c r="A869" s="379"/>
      <c r="B869" s="379"/>
      <c r="C869" s="379"/>
      <c r="D869" s="379"/>
      <c r="E869" s="379"/>
      <c r="F869" s="379"/>
      <c r="G869" s="379"/>
      <c r="H869" s="379"/>
      <c r="I869" s="379"/>
      <c r="J869" s="379"/>
      <c r="K869" s="379"/>
      <c r="L869" s="379"/>
      <c r="M869" s="379"/>
      <c r="N869" s="379"/>
      <c r="O869" s="379"/>
      <c r="P869" s="379"/>
      <c r="Q869" s="379"/>
      <c r="R869" s="379"/>
      <c r="S869" s="379"/>
      <c r="T869" s="379"/>
      <c r="U869" s="379"/>
      <c r="V869" s="379"/>
      <c r="W869" s="379"/>
      <c r="X869" s="379"/>
      <c r="Y869" s="379"/>
      <c r="Z869" s="379"/>
    </row>
    <row r="870" spans="1:26" ht="14.25" customHeight="1" x14ac:dyDescent="0.25">
      <c r="A870" s="379"/>
      <c r="B870" s="379"/>
      <c r="C870" s="379"/>
      <c r="D870" s="379"/>
      <c r="E870" s="379"/>
      <c r="F870" s="379"/>
      <c r="G870" s="379"/>
      <c r="H870" s="379"/>
      <c r="I870" s="379"/>
      <c r="J870" s="379"/>
      <c r="K870" s="379"/>
      <c r="L870" s="379"/>
      <c r="M870" s="379"/>
      <c r="N870" s="379"/>
      <c r="O870" s="379"/>
      <c r="P870" s="379"/>
      <c r="Q870" s="379"/>
      <c r="R870" s="379"/>
      <c r="S870" s="379"/>
      <c r="T870" s="379"/>
      <c r="U870" s="379"/>
      <c r="V870" s="379"/>
      <c r="W870" s="379"/>
      <c r="X870" s="379"/>
      <c r="Y870" s="379"/>
      <c r="Z870" s="379"/>
    </row>
    <row r="871" spans="1:26" ht="14.25" customHeight="1" x14ac:dyDescent="0.25">
      <c r="A871" s="379"/>
      <c r="B871" s="379"/>
      <c r="C871" s="379"/>
      <c r="D871" s="379"/>
      <c r="E871" s="379"/>
      <c r="F871" s="379"/>
      <c r="G871" s="379"/>
      <c r="H871" s="379"/>
      <c r="I871" s="379"/>
      <c r="J871" s="379"/>
      <c r="K871" s="379"/>
      <c r="L871" s="379"/>
      <c r="M871" s="379"/>
      <c r="N871" s="379"/>
      <c r="O871" s="379"/>
      <c r="P871" s="379"/>
      <c r="Q871" s="379"/>
      <c r="R871" s="379"/>
      <c r="S871" s="379"/>
      <c r="T871" s="379"/>
      <c r="U871" s="379"/>
      <c r="V871" s="379"/>
      <c r="W871" s="379"/>
      <c r="X871" s="379"/>
      <c r="Y871" s="379"/>
      <c r="Z871" s="379"/>
    </row>
    <row r="872" spans="1:26" ht="14.25" customHeight="1" x14ac:dyDescent="0.25">
      <c r="A872" s="379"/>
      <c r="B872" s="379"/>
      <c r="C872" s="379"/>
      <c r="D872" s="379"/>
      <c r="E872" s="379"/>
      <c r="F872" s="379"/>
      <c r="G872" s="379"/>
      <c r="H872" s="379"/>
      <c r="I872" s="379"/>
      <c r="J872" s="379"/>
      <c r="K872" s="379"/>
      <c r="L872" s="379"/>
      <c r="M872" s="379"/>
      <c r="N872" s="379"/>
      <c r="O872" s="379"/>
      <c r="P872" s="379"/>
      <c r="Q872" s="379"/>
      <c r="R872" s="379"/>
      <c r="S872" s="379"/>
      <c r="T872" s="379"/>
      <c r="U872" s="379"/>
      <c r="V872" s="379"/>
      <c r="W872" s="379"/>
      <c r="X872" s="379"/>
      <c r="Y872" s="379"/>
      <c r="Z872" s="379"/>
    </row>
    <row r="873" spans="1:26" ht="14.25" customHeight="1" x14ac:dyDescent="0.25">
      <c r="A873" s="379"/>
      <c r="B873" s="379"/>
      <c r="C873" s="379"/>
      <c r="D873" s="379"/>
      <c r="E873" s="379"/>
      <c r="F873" s="379"/>
      <c r="G873" s="379"/>
      <c r="H873" s="379"/>
      <c r="I873" s="379"/>
      <c r="J873" s="379"/>
      <c r="K873" s="379"/>
      <c r="L873" s="379"/>
      <c r="M873" s="379"/>
      <c r="N873" s="379"/>
      <c r="O873" s="379"/>
      <c r="P873" s="379"/>
      <c r="Q873" s="379"/>
      <c r="R873" s="379"/>
      <c r="S873" s="379"/>
      <c r="T873" s="379"/>
      <c r="U873" s="379"/>
      <c r="V873" s="379"/>
      <c r="W873" s="379"/>
      <c r="X873" s="379"/>
      <c r="Y873" s="379"/>
      <c r="Z873" s="379"/>
    </row>
    <row r="874" spans="1:26" ht="14.25" customHeight="1" x14ac:dyDescent="0.25">
      <c r="A874" s="379"/>
      <c r="B874" s="379"/>
      <c r="C874" s="379"/>
      <c r="D874" s="379"/>
      <c r="E874" s="379"/>
      <c r="F874" s="379"/>
      <c r="G874" s="379"/>
      <c r="H874" s="379"/>
      <c r="I874" s="379"/>
      <c r="J874" s="379"/>
      <c r="K874" s="379"/>
      <c r="L874" s="379"/>
      <c r="M874" s="379"/>
      <c r="N874" s="379"/>
      <c r="O874" s="379"/>
      <c r="P874" s="379"/>
      <c r="Q874" s="379"/>
      <c r="R874" s="379"/>
      <c r="S874" s="379"/>
      <c r="T874" s="379"/>
      <c r="U874" s="379"/>
      <c r="V874" s="379"/>
      <c r="W874" s="379"/>
      <c r="X874" s="379"/>
      <c r="Y874" s="379"/>
      <c r="Z874" s="379"/>
    </row>
    <row r="875" spans="1:26" ht="14.25" customHeight="1" x14ac:dyDescent="0.25">
      <c r="A875" s="379"/>
      <c r="B875" s="379"/>
      <c r="C875" s="379"/>
      <c r="D875" s="379"/>
      <c r="E875" s="379"/>
      <c r="F875" s="379"/>
      <c r="G875" s="379"/>
      <c r="H875" s="379"/>
      <c r="I875" s="379"/>
      <c r="J875" s="379"/>
      <c r="K875" s="379"/>
      <c r="L875" s="379"/>
      <c r="M875" s="379"/>
      <c r="N875" s="379"/>
      <c r="O875" s="379"/>
      <c r="P875" s="379"/>
      <c r="Q875" s="379"/>
      <c r="R875" s="379"/>
      <c r="S875" s="379"/>
      <c r="T875" s="379"/>
      <c r="U875" s="379"/>
      <c r="V875" s="379"/>
      <c r="W875" s="379"/>
      <c r="X875" s="379"/>
      <c r="Y875" s="379"/>
      <c r="Z875" s="379"/>
    </row>
    <row r="876" spans="1:26" ht="14.25" customHeight="1" x14ac:dyDescent="0.25">
      <c r="A876" s="379"/>
      <c r="B876" s="379"/>
      <c r="C876" s="379"/>
      <c r="D876" s="379"/>
      <c r="E876" s="379"/>
      <c r="F876" s="379"/>
      <c r="G876" s="379"/>
      <c r="H876" s="379"/>
      <c r="I876" s="379"/>
      <c r="J876" s="379"/>
      <c r="K876" s="379"/>
      <c r="L876" s="379"/>
      <c r="M876" s="379"/>
      <c r="N876" s="379"/>
      <c r="O876" s="379"/>
      <c r="P876" s="379"/>
      <c r="Q876" s="379"/>
      <c r="R876" s="379"/>
      <c r="S876" s="379"/>
      <c r="T876" s="379"/>
      <c r="U876" s="379"/>
      <c r="V876" s="379"/>
      <c r="W876" s="379"/>
      <c r="X876" s="379"/>
      <c r="Y876" s="379"/>
      <c r="Z876" s="379"/>
    </row>
    <row r="877" spans="1:26" ht="14.25" customHeight="1" x14ac:dyDescent="0.25">
      <c r="A877" s="379"/>
      <c r="B877" s="379"/>
      <c r="C877" s="379"/>
      <c r="D877" s="379"/>
      <c r="E877" s="379"/>
      <c r="F877" s="379"/>
      <c r="G877" s="379"/>
      <c r="H877" s="379"/>
      <c r="I877" s="379"/>
      <c r="J877" s="379"/>
      <c r="K877" s="379"/>
      <c r="L877" s="379"/>
      <c r="M877" s="379"/>
      <c r="N877" s="379"/>
      <c r="O877" s="379"/>
      <c r="P877" s="379"/>
      <c r="Q877" s="379"/>
      <c r="R877" s="379"/>
      <c r="S877" s="379"/>
      <c r="T877" s="379"/>
      <c r="U877" s="379"/>
      <c r="V877" s="379"/>
      <c r="W877" s="379"/>
      <c r="X877" s="379"/>
      <c r="Y877" s="379"/>
      <c r="Z877" s="379"/>
    </row>
    <row r="878" spans="1:26" ht="14.25" customHeight="1" x14ac:dyDescent="0.25">
      <c r="A878" s="379"/>
      <c r="B878" s="379"/>
      <c r="C878" s="379"/>
      <c r="D878" s="379"/>
      <c r="E878" s="379"/>
      <c r="F878" s="379"/>
      <c r="G878" s="379"/>
      <c r="H878" s="379"/>
      <c r="I878" s="379"/>
      <c r="J878" s="379"/>
      <c r="K878" s="379"/>
      <c r="L878" s="379"/>
      <c r="M878" s="379"/>
      <c r="N878" s="379"/>
      <c r="O878" s="379"/>
      <c r="P878" s="379"/>
      <c r="Q878" s="379"/>
      <c r="R878" s="379"/>
      <c r="S878" s="379"/>
      <c r="T878" s="379"/>
      <c r="U878" s="379"/>
      <c r="V878" s="379"/>
      <c r="W878" s="379"/>
      <c r="X878" s="379"/>
      <c r="Y878" s="379"/>
      <c r="Z878" s="379"/>
    </row>
    <row r="879" spans="1:26" ht="14.25" customHeight="1" x14ac:dyDescent="0.25">
      <c r="A879" s="379"/>
      <c r="B879" s="379"/>
      <c r="C879" s="379"/>
      <c r="D879" s="379"/>
      <c r="E879" s="379"/>
      <c r="F879" s="379"/>
      <c r="G879" s="379"/>
      <c r="H879" s="379"/>
      <c r="I879" s="379"/>
      <c r="J879" s="379"/>
      <c r="K879" s="379"/>
      <c r="L879" s="379"/>
      <c r="M879" s="379"/>
      <c r="N879" s="379"/>
      <c r="O879" s="379"/>
      <c r="P879" s="379"/>
      <c r="Q879" s="379"/>
      <c r="R879" s="379"/>
      <c r="S879" s="379"/>
      <c r="T879" s="379"/>
      <c r="U879" s="379"/>
      <c r="V879" s="379"/>
      <c r="W879" s="379"/>
      <c r="X879" s="379"/>
      <c r="Y879" s="379"/>
      <c r="Z879" s="379"/>
    </row>
    <row r="880" spans="1:26" ht="14.25" customHeight="1" x14ac:dyDescent="0.25">
      <c r="A880" s="379"/>
      <c r="B880" s="379"/>
      <c r="C880" s="379"/>
      <c r="D880" s="379"/>
      <c r="E880" s="379"/>
      <c r="F880" s="379"/>
      <c r="G880" s="379"/>
      <c r="H880" s="379"/>
      <c r="I880" s="379"/>
      <c r="J880" s="379"/>
      <c r="K880" s="379"/>
      <c r="L880" s="379"/>
      <c r="M880" s="379"/>
      <c r="N880" s="379"/>
      <c r="O880" s="379"/>
      <c r="P880" s="379"/>
      <c r="Q880" s="379"/>
      <c r="R880" s="379"/>
      <c r="S880" s="379"/>
      <c r="T880" s="379"/>
      <c r="U880" s="379"/>
      <c r="V880" s="379"/>
      <c r="W880" s="379"/>
      <c r="X880" s="379"/>
      <c r="Y880" s="379"/>
      <c r="Z880" s="379"/>
    </row>
    <row r="881" spans="1:26" ht="14.25" customHeight="1" x14ac:dyDescent="0.25">
      <c r="A881" s="379"/>
      <c r="B881" s="379"/>
      <c r="C881" s="379"/>
      <c r="D881" s="379"/>
      <c r="E881" s="379"/>
      <c r="F881" s="379"/>
      <c r="G881" s="379"/>
      <c r="H881" s="379"/>
      <c r="I881" s="379"/>
      <c r="J881" s="379"/>
      <c r="K881" s="379"/>
      <c r="L881" s="379"/>
      <c r="M881" s="379"/>
      <c r="N881" s="379"/>
      <c r="O881" s="379"/>
      <c r="P881" s="379"/>
      <c r="Q881" s="379"/>
      <c r="R881" s="379"/>
      <c r="S881" s="379"/>
      <c r="T881" s="379"/>
      <c r="U881" s="379"/>
      <c r="V881" s="379"/>
      <c r="W881" s="379"/>
      <c r="X881" s="379"/>
      <c r="Y881" s="379"/>
      <c r="Z881" s="379"/>
    </row>
    <row r="882" spans="1:26" ht="14.25" customHeight="1" x14ac:dyDescent="0.25">
      <c r="A882" s="379"/>
      <c r="B882" s="379"/>
      <c r="C882" s="379"/>
      <c r="D882" s="379"/>
      <c r="E882" s="379"/>
      <c r="F882" s="379"/>
      <c r="G882" s="379"/>
      <c r="H882" s="379"/>
      <c r="I882" s="379"/>
      <c r="J882" s="379"/>
      <c r="K882" s="379"/>
      <c r="L882" s="379"/>
      <c r="M882" s="379"/>
      <c r="N882" s="379"/>
      <c r="O882" s="379"/>
      <c r="P882" s="379"/>
      <c r="Q882" s="379"/>
      <c r="R882" s="379"/>
      <c r="S882" s="379"/>
      <c r="T882" s="379"/>
      <c r="U882" s="379"/>
      <c r="V882" s="379"/>
      <c r="W882" s="379"/>
      <c r="X882" s="379"/>
      <c r="Y882" s="379"/>
      <c r="Z882" s="379"/>
    </row>
    <row r="883" spans="1:26" ht="14.25" customHeight="1" x14ac:dyDescent="0.25">
      <c r="A883" s="379"/>
      <c r="B883" s="379"/>
      <c r="C883" s="379"/>
      <c r="D883" s="379"/>
      <c r="E883" s="379"/>
      <c r="F883" s="379"/>
      <c r="G883" s="379"/>
      <c r="H883" s="379"/>
      <c r="I883" s="379"/>
      <c r="J883" s="379"/>
      <c r="K883" s="379"/>
      <c r="L883" s="379"/>
      <c r="M883" s="379"/>
      <c r="N883" s="379"/>
      <c r="O883" s="379"/>
      <c r="P883" s="379"/>
      <c r="Q883" s="379"/>
      <c r="R883" s="379"/>
      <c r="S883" s="379"/>
      <c r="T883" s="379"/>
      <c r="U883" s="379"/>
      <c r="V883" s="379"/>
      <c r="W883" s="379"/>
      <c r="X883" s="379"/>
      <c r="Y883" s="379"/>
      <c r="Z883" s="379"/>
    </row>
    <row r="884" spans="1:26" ht="14.25" customHeight="1" x14ac:dyDescent="0.25">
      <c r="A884" s="379"/>
      <c r="B884" s="379"/>
      <c r="C884" s="379"/>
      <c r="D884" s="379"/>
      <c r="E884" s="379"/>
      <c r="F884" s="379"/>
      <c r="G884" s="379"/>
      <c r="H884" s="379"/>
      <c r="I884" s="379"/>
      <c r="J884" s="379"/>
      <c r="K884" s="379"/>
      <c r="L884" s="379"/>
      <c r="M884" s="379"/>
      <c r="N884" s="379"/>
      <c r="O884" s="379"/>
      <c r="P884" s="379"/>
      <c r="Q884" s="379"/>
      <c r="R884" s="379"/>
      <c r="S884" s="379"/>
      <c r="T884" s="379"/>
      <c r="U884" s="379"/>
      <c r="V884" s="379"/>
      <c r="W884" s="379"/>
      <c r="X884" s="379"/>
      <c r="Y884" s="379"/>
      <c r="Z884" s="379"/>
    </row>
    <row r="885" spans="1:26" ht="14.25" customHeight="1" x14ac:dyDescent="0.25">
      <c r="A885" s="379"/>
      <c r="B885" s="379"/>
      <c r="C885" s="379"/>
      <c r="D885" s="379"/>
      <c r="E885" s="379"/>
      <c r="F885" s="379"/>
      <c r="G885" s="379"/>
      <c r="H885" s="379"/>
      <c r="I885" s="379"/>
      <c r="J885" s="379"/>
      <c r="K885" s="379"/>
      <c r="L885" s="379"/>
      <c r="M885" s="379"/>
      <c r="N885" s="379"/>
      <c r="O885" s="379"/>
      <c r="P885" s="379"/>
      <c r="Q885" s="379"/>
      <c r="R885" s="379"/>
      <c r="S885" s="379"/>
      <c r="T885" s="379"/>
      <c r="U885" s="379"/>
      <c r="V885" s="379"/>
      <c r="W885" s="379"/>
      <c r="X885" s="379"/>
      <c r="Y885" s="379"/>
      <c r="Z885" s="379"/>
    </row>
    <row r="886" spans="1:26" ht="14.25" customHeight="1" x14ac:dyDescent="0.25">
      <c r="A886" s="379"/>
      <c r="B886" s="379"/>
      <c r="C886" s="379"/>
      <c r="D886" s="379"/>
      <c r="E886" s="379"/>
      <c r="F886" s="379"/>
      <c r="G886" s="379"/>
      <c r="H886" s="379"/>
      <c r="I886" s="379"/>
      <c r="J886" s="379"/>
      <c r="K886" s="379"/>
      <c r="L886" s="379"/>
      <c r="M886" s="379"/>
      <c r="N886" s="379"/>
      <c r="O886" s="379"/>
      <c r="P886" s="379"/>
      <c r="Q886" s="379"/>
      <c r="R886" s="379"/>
      <c r="S886" s="379"/>
      <c r="T886" s="379"/>
      <c r="U886" s="379"/>
      <c r="V886" s="379"/>
      <c r="W886" s="379"/>
      <c r="X886" s="379"/>
      <c r="Y886" s="379"/>
      <c r="Z886" s="379"/>
    </row>
    <row r="887" spans="1:26" ht="14.25" customHeight="1" x14ac:dyDescent="0.25">
      <c r="A887" s="379"/>
      <c r="B887" s="379"/>
      <c r="C887" s="379"/>
      <c r="D887" s="379"/>
      <c r="E887" s="379"/>
      <c r="F887" s="379"/>
      <c r="G887" s="379"/>
      <c r="H887" s="379"/>
      <c r="I887" s="379"/>
      <c r="J887" s="379"/>
      <c r="K887" s="379"/>
      <c r="L887" s="379"/>
      <c r="M887" s="379"/>
      <c r="N887" s="379"/>
      <c r="O887" s="379"/>
      <c r="P887" s="379"/>
      <c r="Q887" s="379"/>
      <c r="R887" s="379"/>
      <c r="S887" s="379"/>
      <c r="T887" s="379"/>
      <c r="U887" s="379"/>
      <c r="V887" s="379"/>
      <c r="W887" s="379"/>
      <c r="X887" s="379"/>
      <c r="Y887" s="379"/>
      <c r="Z887" s="379"/>
    </row>
    <row r="888" spans="1:26" ht="14.25" customHeight="1" x14ac:dyDescent="0.25">
      <c r="A888" s="379"/>
      <c r="B888" s="379"/>
      <c r="C888" s="379"/>
      <c r="D888" s="379"/>
      <c r="E888" s="379"/>
      <c r="F888" s="379"/>
      <c r="G888" s="379"/>
      <c r="H888" s="379"/>
      <c r="I888" s="379"/>
      <c r="J888" s="379"/>
      <c r="K888" s="379"/>
      <c r="L888" s="379"/>
      <c r="M888" s="379"/>
      <c r="N888" s="379"/>
      <c r="O888" s="379"/>
      <c r="P888" s="379"/>
      <c r="Q888" s="379"/>
      <c r="R888" s="379"/>
      <c r="S888" s="379"/>
      <c r="T888" s="379"/>
      <c r="U888" s="379"/>
      <c r="V888" s="379"/>
      <c r="W888" s="379"/>
      <c r="X888" s="379"/>
      <c r="Y888" s="379"/>
      <c r="Z888" s="379"/>
    </row>
    <row r="889" spans="1:26" ht="14.25" customHeight="1" x14ac:dyDescent="0.25">
      <c r="A889" s="379"/>
      <c r="B889" s="379"/>
      <c r="C889" s="379"/>
      <c r="D889" s="379"/>
      <c r="E889" s="379"/>
      <c r="F889" s="379"/>
      <c r="G889" s="379"/>
      <c r="H889" s="379"/>
      <c r="I889" s="379"/>
      <c r="J889" s="379"/>
      <c r="K889" s="379"/>
      <c r="L889" s="379"/>
      <c r="M889" s="379"/>
      <c r="N889" s="379"/>
      <c r="O889" s="379"/>
      <c r="P889" s="379"/>
      <c r="Q889" s="379"/>
      <c r="R889" s="379"/>
      <c r="S889" s="379"/>
      <c r="T889" s="379"/>
      <c r="U889" s="379"/>
      <c r="V889" s="379"/>
      <c r="W889" s="379"/>
      <c r="X889" s="379"/>
      <c r="Y889" s="379"/>
      <c r="Z889" s="379"/>
    </row>
    <row r="890" spans="1:26" ht="14.25" customHeight="1" x14ac:dyDescent="0.25">
      <c r="A890" s="379"/>
      <c r="B890" s="379"/>
      <c r="C890" s="379"/>
      <c r="D890" s="379"/>
      <c r="E890" s="379"/>
      <c r="F890" s="379"/>
      <c r="G890" s="379"/>
      <c r="H890" s="379"/>
      <c r="I890" s="379"/>
      <c r="J890" s="379"/>
      <c r="K890" s="379"/>
      <c r="L890" s="379"/>
      <c r="M890" s="379"/>
      <c r="N890" s="379"/>
      <c r="O890" s="379"/>
      <c r="P890" s="379"/>
      <c r="Q890" s="379"/>
      <c r="R890" s="379"/>
      <c r="S890" s="379"/>
      <c r="T890" s="379"/>
      <c r="U890" s="379"/>
      <c r="V890" s="379"/>
      <c r="W890" s="379"/>
      <c r="X890" s="379"/>
      <c r="Y890" s="379"/>
      <c r="Z890" s="379"/>
    </row>
    <row r="891" spans="1:26" ht="14.25" customHeight="1" x14ac:dyDescent="0.25">
      <c r="A891" s="379"/>
      <c r="B891" s="379"/>
      <c r="C891" s="379"/>
      <c r="D891" s="379"/>
      <c r="E891" s="379"/>
      <c r="F891" s="379"/>
      <c r="G891" s="379"/>
      <c r="H891" s="379"/>
      <c r="I891" s="379"/>
      <c r="J891" s="379"/>
      <c r="K891" s="379"/>
      <c r="L891" s="379"/>
      <c r="M891" s="379"/>
      <c r="N891" s="379"/>
      <c r="O891" s="379"/>
      <c r="P891" s="379"/>
      <c r="Q891" s="379"/>
      <c r="R891" s="379"/>
      <c r="S891" s="379"/>
      <c r="T891" s="379"/>
      <c r="U891" s="379"/>
      <c r="V891" s="379"/>
      <c r="W891" s="379"/>
      <c r="X891" s="379"/>
      <c r="Y891" s="379"/>
      <c r="Z891" s="379"/>
    </row>
    <row r="892" spans="1:26" ht="14.25" customHeight="1" x14ac:dyDescent="0.25">
      <c r="A892" s="379"/>
      <c r="B892" s="379"/>
      <c r="C892" s="379"/>
      <c r="D892" s="379"/>
      <c r="E892" s="379"/>
      <c r="F892" s="379"/>
      <c r="G892" s="379"/>
      <c r="H892" s="379"/>
      <c r="I892" s="379"/>
      <c r="J892" s="379"/>
      <c r="K892" s="379"/>
      <c r="L892" s="379"/>
      <c r="M892" s="379"/>
      <c r="N892" s="379"/>
      <c r="O892" s="379"/>
      <c r="P892" s="379"/>
      <c r="Q892" s="379"/>
      <c r="R892" s="379"/>
      <c r="S892" s="379"/>
      <c r="T892" s="379"/>
      <c r="U892" s="379"/>
      <c r="V892" s="379"/>
      <c r="W892" s="379"/>
      <c r="X892" s="379"/>
      <c r="Y892" s="379"/>
      <c r="Z892" s="379"/>
    </row>
    <row r="893" spans="1:26" ht="14.25" customHeight="1" x14ac:dyDescent="0.25">
      <c r="A893" s="379"/>
      <c r="B893" s="379"/>
      <c r="C893" s="379"/>
      <c r="D893" s="379"/>
      <c r="E893" s="379"/>
      <c r="F893" s="379"/>
      <c r="G893" s="379"/>
      <c r="H893" s="379"/>
      <c r="I893" s="379"/>
      <c r="J893" s="379"/>
      <c r="K893" s="379"/>
      <c r="L893" s="379"/>
      <c r="M893" s="379"/>
      <c r="N893" s="379"/>
      <c r="O893" s="379"/>
      <c r="P893" s="379"/>
      <c r="Q893" s="379"/>
      <c r="R893" s="379"/>
      <c r="S893" s="379"/>
      <c r="T893" s="379"/>
      <c r="U893" s="379"/>
      <c r="V893" s="379"/>
      <c r="W893" s="379"/>
      <c r="X893" s="379"/>
      <c r="Y893" s="379"/>
      <c r="Z893" s="379"/>
    </row>
    <row r="894" spans="1:26" ht="14.25" customHeight="1" x14ac:dyDescent="0.25">
      <c r="A894" s="379"/>
      <c r="B894" s="379"/>
      <c r="C894" s="379"/>
      <c r="D894" s="379"/>
      <c r="E894" s="379"/>
      <c r="F894" s="379"/>
      <c r="G894" s="379"/>
      <c r="H894" s="379"/>
      <c r="I894" s="379"/>
      <c r="J894" s="379"/>
      <c r="K894" s="379"/>
      <c r="L894" s="379"/>
      <c r="M894" s="379"/>
      <c r="N894" s="379"/>
      <c r="O894" s="379"/>
      <c r="P894" s="379"/>
      <c r="Q894" s="379"/>
      <c r="R894" s="379"/>
      <c r="S894" s="379"/>
      <c r="T894" s="379"/>
      <c r="U894" s="379"/>
      <c r="V894" s="379"/>
      <c r="W894" s="379"/>
      <c r="X894" s="379"/>
      <c r="Y894" s="379"/>
      <c r="Z894" s="379"/>
    </row>
    <row r="895" spans="1:26" ht="14.25" customHeight="1" x14ac:dyDescent="0.25">
      <c r="A895" s="379"/>
      <c r="B895" s="379"/>
      <c r="C895" s="379"/>
      <c r="D895" s="379"/>
      <c r="E895" s="379"/>
      <c r="F895" s="379"/>
      <c r="G895" s="379"/>
      <c r="H895" s="379"/>
      <c r="I895" s="379"/>
      <c r="J895" s="379"/>
      <c r="K895" s="379"/>
      <c r="L895" s="379"/>
      <c r="M895" s="379"/>
      <c r="N895" s="379"/>
      <c r="O895" s="379"/>
      <c r="P895" s="379"/>
      <c r="Q895" s="379"/>
      <c r="R895" s="379"/>
      <c r="S895" s="379"/>
      <c r="T895" s="379"/>
      <c r="U895" s="379"/>
      <c r="V895" s="379"/>
      <c r="W895" s="379"/>
      <c r="X895" s="379"/>
      <c r="Y895" s="379"/>
      <c r="Z895" s="379"/>
    </row>
    <row r="896" spans="1:26" ht="14.25" customHeight="1" x14ac:dyDescent="0.25">
      <c r="A896" s="379"/>
      <c r="B896" s="379"/>
      <c r="C896" s="379"/>
      <c r="D896" s="379"/>
      <c r="E896" s="379"/>
      <c r="F896" s="379"/>
      <c r="G896" s="379"/>
      <c r="H896" s="379"/>
      <c r="I896" s="379"/>
      <c r="J896" s="379"/>
      <c r="K896" s="379"/>
      <c r="L896" s="379"/>
      <c r="M896" s="379"/>
      <c r="N896" s="379"/>
      <c r="O896" s="379"/>
      <c r="P896" s="379"/>
      <c r="Q896" s="379"/>
      <c r="R896" s="379"/>
      <c r="S896" s="379"/>
      <c r="T896" s="379"/>
      <c r="U896" s="379"/>
      <c r="V896" s="379"/>
      <c r="W896" s="379"/>
      <c r="X896" s="379"/>
      <c r="Y896" s="379"/>
      <c r="Z896" s="379"/>
    </row>
    <row r="897" spans="1:26" ht="14.25" customHeight="1" x14ac:dyDescent="0.25">
      <c r="A897" s="379"/>
      <c r="B897" s="379"/>
      <c r="C897" s="379"/>
      <c r="D897" s="379"/>
      <c r="E897" s="379"/>
      <c r="F897" s="379"/>
      <c r="G897" s="379"/>
      <c r="H897" s="379"/>
      <c r="I897" s="379"/>
      <c r="J897" s="379"/>
      <c r="K897" s="379"/>
      <c r="L897" s="379"/>
      <c r="M897" s="379"/>
      <c r="N897" s="379"/>
      <c r="O897" s="379"/>
      <c r="P897" s="379"/>
      <c r="Q897" s="379"/>
      <c r="R897" s="379"/>
      <c r="S897" s="379"/>
      <c r="T897" s="379"/>
      <c r="U897" s="379"/>
      <c r="V897" s="379"/>
      <c r="W897" s="379"/>
      <c r="X897" s="379"/>
      <c r="Y897" s="379"/>
      <c r="Z897" s="379"/>
    </row>
    <row r="898" spans="1:26" ht="14.25" customHeight="1" x14ac:dyDescent="0.25">
      <c r="A898" s="379"/>
      <c r="B898" s="379"/>
      <c r="C898" s="379"/>
      <c r="D898" s="379"/>
      <c r="E898" s="379"/>
      <c r="F898" s="379"/>
      <c r="G898" s="379"/>
      <c r="H898" s="379"/>
      <c r="I898" s="379"/>
      <c r="J898" s="379"/>
      <c r="K898" s="379"/>
      <c r="L898" s="379"/>
      <c r="M898" s="379"/>
      <c r="N898" s="379"/>
      <c r="O898" s="379"/>
      <c r="P898" s="379"/>
      <c r="Q898" s="379"/>
      <c r="R898" s="379"/>
      <c r="S898" s="379"/>
      <c r="T898" s="379"/>
      <c r="U898" s="379"/>
      <c r="V898" s="379"/>
      <c r="W898" s="379"/>
      <c r="X898" s="379"/>
      <c r="Y898" s="379"/>
      <c r="Z898" s="379"/>
    </row>
    <row r="899" spans="1:26" ht="14.25" customHeight="1" x14ac:dyDescent="0.25">
      <c r="A899" s="379"/>
      <c r="B899" s="379"/>
      <c r="C899" s="379"/>
      <c r="D899" s="379"/>
      <c r="E899" s="379"/>
      <c r="F899" s="379"/>
      <c r="G899" s="379"/>
      <c r="H899" s="379"/>
      <c r="I899" s="379"/>
      <c r="J899" s="379"/>
      <c r="K899" s="379"/>
      <c r="L899" s="379"/>
      <c r="M899" s="379"/>
      <c r="N899" s="379"/>
      <c r="O899" s="379"/>
      <c r="P899" s="379"/>
      <c r="Q899" s="379"/>
      <c r="R899" s="379"/>
      <c r="S899" s="379"/>
      <c r="T899" s="379"/>
      <c r="U899" s="379"/>
      <c r="V899" s="379"/>
      <c r="W899" s="379"/>
      <c r="X899" s="379"/>
      <c r="Y899" s="379"/>
      <c r="Z899" s="379"/>
    </row>
    <row r="900" spans="1:26" ht="14.25" customHeight="1" x14ac:dyDescent="0.25">
      <c r="A900" s="379"/>
      <c r="B900" s="379"/>
      <c r="C900" s="379"/>
      <c r="D900" s="379"/>
      <c r="E900" s="379"/>
      <c r="F900" s="379"/>
      <c r="G900" s="379"/>
      <c r="H900" s="379"/>
      <c r="I900" s="379"/>
      <c r="J900" s="379"/>
      <c r="K900" s="379"/>
      <c r="L900" s="379"/>
      <c r="M900" s="379"/>
      <c r="N900" s="379"/>
      <c r="O900" s="379"/>
      <c r="P900" s="379"/>
      <c r="Q900" s="379"/>
      <c r="R900" s="379"/>
      <c r="S900" s="379"/>
      <c r="T900" s="379"/>
      <c r="U900" s="379"/>
      <c r="V900" s="379"/>
      <c r="W900" s="379"/>
      <c r="X900" s="379"/>
      <c r="Y900" s="379"/>
      <c r="Z900" s="379"/>
    </row>
    <row r="901" spans="1:26" ht="14.25" customHeight="1" x14ac:dyDescent="0.25">
      <c r="A901" s="379"/>
      <c r="B901" s="379"/>
      <c r="C901" s="379"/>
      <c r="D901" s="379"/>
      <c r="E901" s="379"/>
      <c r="F901" s="379"/>
      <c r="G901" s="379"/>
      <c r="H901" s="379"/>
      <c r="I901" s="379"/>
      <c r="J901" s="379"/>
      <c r="K901" s="379"/>
      <c r="L901" s="379"/>
      <c r="M901" s="379"/>
      <c r="N901" s="379"/>
      <c r="O901" s="379"/>
      <c r="P901" s="379"/>
      <c r="Q901" s="379"/>
      <c r="R901" s="379"/>
      <c r="S901" s="379"/>
      <c r="T901" s="379"/>
      <c r="U901" s="379"/>
      <c r="V901" s="379"/>
      <c r="W901" s="379"/>
      <c r="X901" s="379"/>
      <c r="Y901" s="379"/>
      <c r="Z901" s="379"/>
    </row>
    <row r="902" spans="1:26" ht="14.25" customHeight="1" x14ac:dyDescent="0.25">
      <c r="A902" s="379"/>
      <c r="B902" s="379"/>
      <c r="C902" s="379"/>
      <c r="D902" s="379"/>
      <c r="E902" s="379"/>
      <c r="F902" s="379"/>
      <c r="G902" s="379"/>
      <c r="H902" s="379"/>
      <c r="I902" s="379"/>
      <c r="J902" s="379"/>
      <c r="K902" s="379"/>
      <c r="L902" s="379"/>
      <c r="M902" s="379"/>
      <c r="N902" s="379"/>
      <c r="O902" s="379"/>
      <c r="P902" s="379"/>
      <c r="Q902" s="379"/>
      <c r="R902" s="379"/>
      <c r="S902" s="379"/>
      <c r="T902" s="379"/>
      <c r="U902" s="379"/>
      <c r="V902" s="379"/>
      <c r="W902" s="379"/>
      <c r="X902" s="379"/>
      <c r="Y902" s="379"/>
      <c r="Z902" s="379"/>
    </row>
    <row r="903" spans="1:26" ht="14.25" customHeight="1" x14ac:dyDescent="0.25">
      <c r="A903" s="379"/>
      <c r="B903" s="379"/>
      <c r="C903" s="379"/>
      <c r="D903" s="379"/>
      <c r="E903" s="379"/>
      <c r="F903" s="379"/>
      <c r="G903" s="379"/>
      <c r="H903" s="379"/>
      <c r="I903" s="379"/>
      <c r="J903" s="379"/>
      <c r="K903" s="379"/>
      <c r="L903" s="379"/>
      <c r="M903" s="379"/>
      <c r="N903" s="379"/>
      <c r="O903" s="379"/>
      <c r="P903" s="379"/>
      <c r="Q903" s="379"/>
      <c r="R903" s="379"/>
      <c r="S903" s="379"/>
      <c r="T903" s="379"/>
      <c r="U903" s="379"/>
      <c r="V903" s="379"/>
      <c r="W903" s="379"/>
      <c r="X903" s="379"/>
      <c r="Y903" s="379"/>
      <c r="Z903" s="379"/>
    </row>
    <row r="904" spans="1:26" ht="14.25" customHeight="1" x14ac:dyDescent="0.25">
      <c r="A904" s="379"/>
      <c r="B904" s="379"/>
      <c r="C904" s="379"/>
      <c r="D904" s="379"/>
      <c r="E904" s="379"/>
      <c r="F904" s="379"/>
      <c r="G904" s="379"/>
      <c r="H904" s="379"/>
      <c r="I904" s="379"/>
      <c r="J904" s="379"/>
      <c r="K904" s="379"/>
      <c r="L904" s="379"/>
      <c r="M904" s="379"/>
      <c r="N904" s="379"/>
      <c r="O904" s="379"/>
      <c r="P904" s="379"/>
      <c r="Q904" s="379"/>
      <c r="R904" s="379"/>
      <c r="S904" s="379"/>
      <c r="T904" s="379"/>
      <c r="U904" s="379"/>
      <c r="V904" s="379"/>
      <c r="W904" s="379"/>
      <c r="X904" s="379"/>
      <c r="Y904" s="379"/>
      <c r="Z904" s="379"/>
    </row>
    <row r="905" spans="1:26" ht="14.25" customHeight="1" x14ac:dyDescent="0.25">
      <c r="A905" s="379"/>
      <c r="B905" s="379"/>
      <c r="C905" s="379"/>
      <c r="D905" s="379"/>
      <c r="E905" s="379"/>
      <c r="F905" s="379"/>
      <c r="G905" s="379"/>
      <c r="H905" s="379"/>
      <c r="I905" s="379"/>
      <c r="J905" s="379"/>
      <c r="K905" s="379"/>
      <c r="L905" s="379"/>
      <c r="M905" s="379"/>
      <c r="N905" s="379"/>
      <c r="O905" s="379"/>
      <c r="P905" s="379"/>
      <c r="Q905" s="379"/>
      <c r="R905" s="379"/>
      <c r="S905" s="379"/>
      <c r="T905" s="379"/>
      <c r="U905" s="379"/>
      <c r="V905" s="379"/>
      <c r="W905" s="379"/>
      <c r="X905" s="379"/>
      <c r="Y905" s="379"/>
      <c r="Z905" s="379"/>
    </row>
    <row r="906" spans="1:26" ht="14.25" customHeight="1" x14ac:dyDescent="0.25">
      <c r="A906" s="379"/>
      <c r="B906" s="379"/>
      <c r="C906" s="379"/>
      <c r="D906" s="379"/>
      <c r="E906" s="379"/>
      <c r="F906" s="379"/>
      <c r="G906" s="379"/>
      <c r="H906" s="379"/>
      <c r="I906" s="379"/>
      <c r="J906" s="379"/>
      <c r="K906" s="379"/>
      <c r="L906" s="379"/>
      <c r="M906" s="379"/>
      <c r="N906" s="379"/>
      <c r="O906" s="379"/>
      <c r="P906" s="379"/>
      <c r="Q906" s="379"/>
      <c r="R906" s="379"/>
      <c r="S906" s="379"/>
      <c r="T906" s="379"/>
      <c r="U906" s="379"/>
      <c r="V906" s="379"/>
      <c r="W906" s="379"/>
      <c r="X906" s="379"/>
      <c r="Y906" s="379"/>
      <c r="Z906" s="379"/>
    </row>
    <row r="907" spans="1:26" ht="14.25" customHeight="1" x14ac:dyDescent="0.25">
      <c r="A907" s="379"/>
      <c r="B907" s="379"/>
      <c r="C907" s="379"/>
      <c r="D907" s="379"/>
      <c r="E907" s="379"/>
      <c r="F907" s="379"/>
      <c r="G907" s="379"/>
      <c r="H907" s="379"/>
      <c r="I907" s="379"/>
      <c r="J907" s="379"/>
      <c r="K907" s="379"/>
      <c r="L907" s="379"/>
      <c r="M907" s="379"/>
      <c r="N907" s="379"/>
      <c r="O907" s="379"/>
      <c r="P907" s="379"/>
      <c r="Q907" s="379"/>
      <c r="R907" s="379"/>
      <c r="S907" s="379"/>
      <c r="T907" s="379"/>
      <c r="U907" s="379"/>
      <c r="V907" s="379"/>
      <c r="W907" s="379"/>
      <c r="X907" s="379"/>
      <c r="Y907" s="379"/>
      <c r="Z907" s="379"/>
    </row>
    <row r="908" spans="1:26" ht="14.25" customHeight="1" x14ac:dyDescent="0.25">
      <c r="A908" s="379"/>
      <c r="B908" s="379"/>
      <c r="C908" s="379"/>
      <c r="D908" s="379"/>
      <c r="E908" s="379"/>
      <c r="F908" s="379"/>
      <c r="G908" s="379"/>
      <c r="H908" s="379"/>
      <c r="I908" s="379"/>
      <c r="J908" s="379"/>
      <c r="K908" s="379"/>
      <c r="L908" s="379"/>
      <c r="M908" s="379"/>
      <c r="N908" s="379"/>
      <c r="O908" s="379"/>
      <c r="P908" s="379"/>
      <c r="Q908" s="379"/>
      <c r="R908" s="379"/>
      <c r="S908" s="379"/>
      <c r="T908" s="379"/>
      <c r="U908" s="379"/>
      <c r="V908" s="379"/>
      <c r="W908" s="379"/>
      <c r="X908" s="379"/>
      <c r="Y908" s="379"/>
      <c r="Z908" s="379"/>
    </row>
    <row r="909" spans="1:26" ht="14.25" customHeight="1" x14ac:dyDescent="0.25">
      <c r="A909" s="379"/>
      <c r="B909" s="379"/>
      <c r="C909" s="379"/>
      <c r="D909" s="379"/>
      <c r="E909" s="379"/>
      <c r="F909" s="379"/>
      <c r="G909" s="379"/>
      <c r="H909" s="379"/>
      <c r="I909" s="379"/>
      <c r="J909" s="379"/>
      <c r="K909" s="379"/>
      <c r="L909" s="379"/>
      <c r="M909" s="379"/>
      <c r="N909" s="379"/>
      <c r="O909" s="379"/>
      <c r="P909" s="379"/>
      <c r="Q909" s="379"/>
      <c r="R909" s="379"/>
      <c r="S909" s="379"/>
      <c r="T909" s="379"/>
      <c r="U909" s="379"/>
      <c r="V909" s="379"/>
      <c r="W909" s="379"/>
      <c r="X909" s="379"/>
      <c r="Y909" s="379"/>
      <c r="Z909" s="379"/>
    </row>
    <row r="910" spans="1:26" ht="14.25" customHeight="1" x14ac:dyDescent="0.25">
      <c r="A910" s="379"/>
      <c r="B910" s="379"/>
      <c r="C910" s="379"/>
      <c r="D910" s="379"/>
      <c r="E910" s="379"/>
      <c r="F910" s="379"/>
      <c r="G910" s="379"/>
      <c r="H910" s="379"/>
      <c r="I910" s="379"/>
      <c r="J910" s="379"/>
      <c r="K910" s="379"/>
      <c r="L910" s="379"/>
      <c r="M910" s="379"/>
      <c r="N910" s="379"/>
      <c r="O910" s="379"/>
      <c r="P910" s="379"/>
      <c r="Q910" s="379"/>
      <c r="R910" s="379"/>
      <c r="S910" s="379"/>
      <c r="T910" s="379"/>
      <c r="U910" s="379"/>
      <c r="V910" s="379"/>
      <c r="W910" s="379"/>
      <c r="X910" s="379"/>
      <c r="Y910" s="379"/>
      <c r="Z910" s="379"/>
    </row>
    <row r="911" spans="1:26" ht="14.25" customHeight="1" x14ac:dyDescent="0.25">
      <c r="A911" s="379"/>
      <c r="B911" s="379"/>
      <c r="C911" s="379"/>
      <c r="D911" s="379"/>
      <c r="E911" s="379"/>
      <c r="F911" s="379"/>
      <c r="G911" s="379"/>
      <c r="H911" s="379"/>
      <c r="I911" s="379"/>
      <c r="J911" s="379"/>
      <c r="K911" s="379"/>
      <c r="L911" s="379"/>
      <c r="M911" s="379"/>
      <c r="N911" s="379"/>
      <c r="O911" s="379"/>
      <c r="P911" s="379"/>
      <c r="Q911" s="379"/>
      <c r="R911" s="379"/>
      <c r="S911" s="379"/>
      <c r="T911" s="379"/>
      <c r="U911" s="379"/>
      <c r="V911" s="379"/>
      <c r="W911" s="379"/>
      <c r="X911" s="379"/>
      <c r="Y911" s="379"/>
      <c r="Z911" s="379"/>
    </row>
    <row r="912" spans="1:26" ht="14.25" customHeight="1" x14ac:dyDescent="0.25">
      <c r="A912" s="379"/>
      <c r="B912" s="379"/>
      <c r="C912" s="379"/>
      <c r="D912" s="379"/>
      <c r="E912" s="379"/>
      <c r="F912" s="379"/>
      <c r="G912" s="379"/>
      <c r="H912" s="379"/>
      <c r="I912" s="379"/>
      <c r="J912" s="379"/>
      <c r="K912" s="379"/>
      <c r="L912" s="379"/>
      <c r="M912" s="379"/>
      <c r="N912" s="379"/>
      <c r="O912" s="379"/>
      <c r="P912" s="379"/>
      <c r="Q912" s="379"/>
      <c r="R912" s="379"/>
      <c r="S912" s="379"/>
      <c r="T912" s="379"/>
      <c r="U912" s="379"/>
      <c r="V912" s="379"/>
      <c r="W912" s="379"/>
      <c r="X912" s="379"/>
      <c r="Y912" s="379"/>
      <c r="Z912" s="379"/>
    </row>
    <row r="913" spans="1:26" ht="14.25" customHeight="1" x14ac:dyDescent="0.25">
      <c r="A913" s="379"/>
      <c r="B913" s="379"/>
      <c r="C913" s="379"/>
      <c r="D913" s="379"/>
      <c r="E913" s="379"/>
      <c r="F913" s="379"/>
      <c r="G913" s="379"/>
      <c r="H913" s="379"/>
      <c r="I913" s="379"/>
      <c r="J913" s="379"/>
      <c r="K913" s="379"/>
      <c r="L913" s="379"/>
      <c r="M913" s="379"/>
      <c r="N913" s="379"/>
      <c r="O913" s="379"/>
      <c r="P913" s="379"/>
      <c r="Q913" s="379"/>
      <c r="R913" s="379"/>
      <c r="S913" s="379"/>
      <c r="T913" s="379"/>
      <c r="U913" s="379"/>
      <c r="V913" s="379"/>
      <c r="W913" s="379"/>
      <c r="X913" s="379"/>
      <c r="Y913" s="379"/>
      <c r="Z913" s="379"/>
    </row>
    <row r="914" spans="1:26" ht="14.25" customHeight="1" x14ac:dyDescent="0.25">
      <c r="A914" s="379"/>
      <c r="B914" s="379"/>
      <c r="C914" s="379"/>
      <c r="D914" s="379"/>
      <c r="E914" s="379"/>
      <c r="F914" s="379"/>
      <c r="G914" s="379"/>
      <c r="H914" s="379"/>
      <c r="I914" s="379"/>
      <c r="J914" s="379"/>
      <c r="K914" s="379"/>
      <c r="L914" s="379"/>
      <c r="M914" s="379"/>
      <c r="N914" s="379"/>
      <c r="O914" s="379"/>
      <c r="P914" s="379"/>
      <c r="Q914" s="379"/>
      <c r="R914" s="379"/>
      <c r="S914" s="379"/>
      <c r="T914" s="379"/>
      <c r="U914" s="379"/>
      <c r="V914" s="379"/>
      <c r="W914" s="379"/>
      <c r="X914" s="379"/>
      <c r="Y914" s="379"/>
      <c r="Z914" s="379"/>
    </row>
    <row r="915" spans="1:26" ht="14.25" customHeight="1" x14ac:dyDescent="0.25">
      <c r="A915" s="379"/>
      <c r="B915" s="379"/>
      <c r="C915" s="379"/>
      <c r="D915" s="379"/>
      <c r="E915" s="379"/>
      <c r="F915" s="379"/>
      <c r="G915" s="379"/>
      <c r="H915" s="379"/>
      <c r="I915" s="379"/>
      <c r="J915" s="379"/>
      <c r="K915" s="379"/>
      <c r="L915" s="379"/>
      <c r="M915" s="379"/>
      <c r="N915" s="379"/>
      <c r="O915" s="379"/>
      <c r="P915" s="379"/>
      <c r="Q915" s="379"/>
      <c r="R915" s="379"/>
      <c r="S915" s="379"/>
      <c r="T915" s="379"/>
      <c r="U915" s="379"/>
      <c r="V915" s="379"/>
      <c r="W915" s="379"/>
      <c r="X915" s="379"/>
      <c r="Y915" s="379"/>
      <c r="Z915" s="379"/>
    </row>
    <row r="916" spans="1:26" ht="14.25" customHeight="1" x14ac:dyDescent="0.25">
      <c r="A916" s="379"/>
      <c r="B916" s="379"/>
      <c r="C916" s="379"/>
      <c r="D916" s="379"/>
      <c r="E916" s="379"/>
      <c r="F916" s="379"/>
      <c r="G916" s="379"/>
      <c r="H916" s="379"/>
      <c r="I916" s="379"/>
      <c r="J916" s="379"/>
      <c r="K916" s="379"/>
      <c r="L916" s="379"/>
      <c r="M916" s="379"/>
      <c r="N916" s="379"/>
      <c r="O916" s="379"/>
      <c r="P916" s="379"/>
      <c r="Q916" s="379"/>
      <c r="R916" s="379"/>
      <c r="S916" s="379"/>
      <c r="T916" s="379"/>
      <c r="U916" s="379"/>
      <c r="V916" s="379"/>
      <c r="W916" s="379"/>
      <c r="X916" s="379"/>
      <c r="Y916" s="379"/>
      <c r="Z916" s="379"/>
    </row>
    <row r="917" spans="1:26" ht="14.25" customHeight="1" x14ac:dyDescent="0.25">
      <c r="A917" s="379"/>
      <c r="B917" s="379"/>
      <c r="C917" s="379"/>
      <c r="D917" s="379"/>
      <c r="E917" s="379"/>
      <c r="F917" s="379"/>
      <c r="G917" s="379"/>
      <c r="H917" s="379"/>
      <c r="I917" s="379"/>
      <c r="J917" s="379"/>
      <c r="K917" s="379"/>
      <c r="L917" s="379"/>
      <c r="M917" s="379"/>
      <c r="N917" s="379"/>
      <c r="O917" s="379"/>
      <c r="P917" s="379"/>
      <c r="Q917" s="379"/>
      <c r="R917" s="379"/>
      <c r="S917" s="379"/>
      <c r="T917" s="379"/>
      <c r="U917" s="379"/>
      <c r="V917" s="379"/>
      <c r="W917" s="379"/>
      <c r="X917" s="379"/>
      <c r="Y917" s="379"/>
      <c r="Z917" s="379"/>
    </row>
    <row r="918" spans="1:26" ht="14.25" customHeight="1" x14ac:dyDescent="0.25">
      <c r="A918" s="379"/>
      <c r="B918" s="379"/>
      <c r="C918" s="379"/>
      <c r="D918" s="379"/>
      <c r="E918" s="379"/>
      <c r="F918" s="379"/>
      <c r="G918" s="379"/>
      <c r="H918" s="379"/>
      <c r="I918" s="379"/>
      <c r="J918" s="379"/>
      <c r="K918" s="379"/>
      <c r="L918" s="379"/>
      <c r="M918" s="379"/>
      <c r="N918" s="379"/>
      <c r="O918" s="379"/>
      <c r="P918" s="379"/>
      <c r="Q918" s="379"/>
      <c r="R918" s="379"/>
      <c r="S918" s="379"/>
      <c r="T918" s="379"/>
      <c r="U918" s="379"/>
      <c r="V918" s="379"/>
      <c r="W918" s="379"/>
      <c r="X918" s="379"/>
      <c r="Y918" s="379"/>
      <c r="Z918" s="379"/>
    </row>
    <row r="919" spans="1:26" ht="14.25" customHeight="1" x14ac:dyDescent="0.25">
      <c r="A919" s="379"/>
      <c r="B919" s="379"/>
      <c r="C919" s="379"/>
      <c r="D919" s="379"/>
      <c r="E919" s="379"/>
      <c r="F919" s="379"/>
      <c r="G919" s="379"/>
      <c r="H919" s="379"/>
      <c r="I919" s="379"/>
      <c r="J919" s="379"/>
      <c r="K919" s="379"/>
      <c r="L919" s="379"/>
      <c r="M919" s="379"/>
      <c r="N919" s="379"/>
      <c r="O919" s="379"/>
      <c r="P919" s="379"/>
      <c r="Q919" s="379"/>
      <c r="R919" s="379"/>
      <c r="S919" s="379"/>
      <c r="T919" s="379"/>
      <c r="U919" s="379"/>
      <c r="V919" s="379"/>
      <c r="W919" s="379"/>
      <c r="X919" s="379"/>
      <c r="Y919" s="379"/>
      <c r="Z919" s="379"/>
    </row>
    <row r="920" spans="1:26" ht="14.25" customHeight="1" x14ac:dyDescent="0.25">
      <c r="A920" s="379"/>
      <c r="B920" s="379"/>
      <c r="C920" s="379"/>
      <c r="D920" s="379"/>
      <c r="E920" s="379"/>
      <c r="F920" s="379"/>
      <c r="G920" s="379"/>
      <c r="H920" s="379"/>
      <c r="I920" s="379"/>
      <c r="J920" s="379"/>
      <c r="K920" s="379"/>
      <c r="L920" s="379"/>
      <c r="M920" s="379"/>
      <c r="N920" s="379"/>
      <c r="O920" s="379"/>
      <c r="P920" s="379"/>
      <c r="Q920" s="379"/>
      <c r="R920" s="379"/>
      <c r="S920" s="379"/>
      <c r="T920" s="379"/>
      <c r="U920" s="379"/>
      <c r="V920" s="379"/>
      <c r="W920" s="379"/>
      <c r="X920" s="379"/>
      <c r="Y920" s="379"/>
      <c r="Z920" s="379"/>
    </row>
    <row r="921" spans="1:26" ht="14.25" customHeight="1" x14ac:dyDescent="0.25">
      <c r="A921" s="379"/>
      <c r="B921" s="379"/>
      <c r="C921" s="379"/>
      <c r="D921" s="379"/>
      <c r="E921" s="379"/>
      <c r="F921" s="379"/>
      <c r="G921" s="379"/>
      <c r="H921" s="379"/>
      <c r="I921" s="379"/>
      <c r="J921" s="379"/>
      <c r="K921" s="379"/>
      <c r="L921" s="379"/>
      <c r="M921" s="379"/>
      <c r="N921" s="379"/>
      <c r="O921" s="379"/>
      <c r="P921" s="379"/>
      <c r="Q921" s="379"/>
      <c r="R921" s="379"/>
      <c r="S921" s="379"/>
      <c r="T921" s="379"/>
      <c r="U921" s="379"/>
      <c r="V921" s="379"/>
      <c r="W921" s="379"/>
      <c r="X921" s="379"/>
      <c r="Y921" s="379"/>
      <c r="Z921" s="379"/>
    </row>
    <row r="922" spans="1:26" ht="14.25" customHeight="1" x14ac:dyDescent="0.25">
      <c r="A922" s="379"/>
      <c r="B922" s="379"/>
      <c r="C922" s="379"/>
      <c r="D922" s="379"/>
      <c r="E922" s="379"/>
      <c r="F922" s="379"/>
      <c r="G922" s="379"/>
      <c r="H922" s="379"/>
      <c r="I922" s="379"/>
      <c r="J922" s="379"/>
      <c r="K922" s="379"/>
      <c r="L922" s="379"/>
      <c r="M922" s="379"/>
      <c r="N922" s="379"/>
      <c r="O922" s="379"/>
      <c r="P922" s="379"/>
      <c r="Q922" s="379"/>
      <c r="R922" s="379"/>
      <c r="S922" s="379"/>
      <c r="T922" s="379"/>
      <c r="U922" s="379"/>
      <c r="V922" s="379"/>
      <c r="W922" s="379"/>
      <c r="X922" s="379"/>
      <c r="Y922" s="379"/>
      <c r="Z922" s="379"/>
    </row>
    <row r="923" spans="1:26" ht="14.25" customHeight="1" x14ac:dyDescent="0.25">
      <c r="A923" s="379"/>
      <c r="B923" s="379"/>
      <c r="C923" s="379"/>
      <c r="D923" s="379"/>
      <c r="E923" s="379"/>
      <c r="F923" s="379"/>
      <c r="G923" s="379"/>
      <c r="H923" s="379"/>
      <c r="I923" s="379"/>
      <c r="J923" s="379"/>
      <c r="K923" s="379"/>
      <c r="L923" s="379"/>
      <c r="M923" s="379"/>
      <c r="N923" s="379"/>
      <c r="O923" s="379"/>
      <c r="P923" s="379"/>
      <c r="Q923" s="379"/>
      <c r="R923" s="379"/>
      <c r="S923" s="379"/>
      <c r="T923" s="379"/>
      <c r="U923" s="379"/>
      <c r="V923" s="379"/>
      <c r="W923" s="379"/>
      <c r="X923" s="379"/>
      <c r="Y923" s="379"/>
      <c r="Z923" s="379"/>
    </row>
    <row r="924" spans="1:26" ht="14.25" customHeight="1" x14ac:dyDescent="0.25">
      <c r="A924" s="379"/>
      <c r="B924" s="379"/>
      <c r="C924" s="379"/>
      <c r="D924" s="379"/>
      <c r="E924" s="379"/>
      <c r="F924" s="379"/>
      <c r="G924" s="379"/>
      <c r="H924" s="379"/>
      <c r="I924" s="379"/>
      <c r="J924" s="379"/>
      <c r="K924" s="379"/>
      <c r="L924" s="379"/>
      <c r="M924" s="379"/>
      <c r="N924" s="379"/>
      <c r="O924" s="379"/>
      <c r="P924" s="379"/>
      <c r="Q924" s="379"/>
      <c r="R924" s="379"/>
      <c r="S924" s="379"/>
      <c r="T924" s="379"/>
      <c r="U924" s="379"/>
      <c r="V924" s="379"/>
      <c r="W924" s="379"/>
      <c r="X924" s="379"/>
      <c r="Y924" s="379"/>
      <c r="Z924" s="379"/>
    </row>
    <row r="925" spans="1:26" ht="14.25" customHeight="1" x14ac:dyDescent="0.25">
      <c r="A925" s="379"/>
      <c r="B925" s="379"/>
      <c r="C925" s="379"/>
      <c r="D925" s="379"/>
      <c r="E925" s="379"/>
      <c r="F925" s="379"/>
      <c r="G925" s="379"/>
      <c r="H925" s="379"/>
      <c r="I925" s="379"/>
      <c r="J925" s="379"/>
      <c r="K925" s="379"/>
      <c r="L925" s="379"/>
      <c r="M925" s="379"/>
      <c r="N925" s="379"/>
      <c r="O925" s="379"/>
      <c r="P925" s="379"/>
      <c r="Q925" s="379"/>
      <c r="R925" s="379"/>
      <c r="S925" s="379"/>
      <c r="T925" s="379"/>
      <c r="U925" s="379"/>
      <c r="V925" s="379"/>
      <c r="W925" s="379"/>
      <c r="X925" s="379"/>
      <c r="Y925" s="379"/>
      <c r="Z925" s="379"/>
    </row>
    <row r="926" spans="1:26" ht="14.25" customHeight="1" x14ac:dyDescent="0.25">
      <c r="A926" s="379"/>
      <c r="B926" s="379"/>
      <c r="C926" s="379"/>
      <c r="D926" s="379"/>
      <c r="E926" s="379"/>
      <c r="F926" s="379"/>
      <c r="G926" s="379"/>
      <c r="H926" s="379"/>
      <c r="I926" s="379"/>
      <c r="J926" s="379"/>
      <c r="K926" s="379"/>
      <c r="L926" s="379"/>
      <c r="M926" s="379"/>
      <c r="N926" s="379"/>
      <c r="O926" s="379"/>
      <c r="P926" s="379"/>
      <c r="Q926" s="379"/>
      <c r="R926" s="379"/>
      <c r="S926" s="379"/>
      <c r="T926" s="379"/>
      <c r="U926" s="379"/>
      <c r="V926" s="379"/>
      <c r="W926" s="379"/>
      <c r="X926" s="379"/>
      <c r="Y926" s="379"/>
      <c r="Z926" s="379"/>
    </row>
    <row r="927" spans="1:26" ht="14.25" customHeight="1" x14ac:dyDescent="0.25">
      <c r="A927" s="379"/>
      <c r="B927" s="379"/>
      <c r="C927" s="379"/>
      <c r="D927" s="379"/>
      <c r="E927" s="379"/>
      <c r="F927" s="379"/>
      <c r="G927" s="379"/>
      <c r="H927" s="379"/>
      <c r="I927" s="379"/>
      <c r="J927" s="379"/>
      <c r="K927" s="379"/>
      <c r="L927" s="379"/>
      <c r="M927" s="379"/>
      <c r="N927" s="379"/>
      <c r="O927" s="379"/>
      <c r="P927" s="379"/>
      <c r="Q927" s="379"/>
      <c r="R927" s="379"/>
      <c r="S927" s="379"/>
      <c r="T927" s="379"/>
      <c r="U927" s="379"/>
      <c r="V927" s="379"/>
      <c r="W927" s="379"/>
      <c r="X927" s="379"/>
      <c r="Y927" s="379"/>
      <c r="Z927" s="379"/>
    </row>
    <row r="928" spans="1:26" ht="14.25" customHeight="1" x14ac:dyDescent="0.25">
      <c r="A928" s="379"/>
      <c r="B928" s="379"/>
      <c r="C928" s="379"/>
      <c r="D928" s="379"/>
      <c r="E928" s="379"/>
      <c r="F928" s="379"/>
      <c r="G928" s="379"/>
      <c r="H928" s="379"/>
      <c r="I928" s="379"/>
      <c r="J928" s="379"/>
      <c r="K928" s="379"/>
      <c r="L928" s="379"/>
      <c r="M928" s="379"/>
      <c r="N928" s="379"/>
      <c r="O928" s="379"/>
      <c r="P928" s="379"/>
      <c r="Q928" s="379"/>
      <c r="R928" s="379"/>
      <c r="S928" s="379"/>
      <c r="T928" s="379"/>
      <c r="U928" s="379"/>
      <c r="V928" s="379"/>
      <c r="W928" s="379"/>
      <c r="X928" s="379"/>
      <c r="Y928" s="379"/>
      <c r="Z928" s="379"/>
    </row>
    <row r="929" spans="1:26" ht="14.25" customHeight="1" x14ac:dyDescent="0.25">
      <c r="A929" s="379"/>
      <c r="B929" s="379"/>
      <c r="C929" s="379"/>
      <c r="D929" s="379"/>
      <c r="E929" s="379"/>
      <c r="F929" s="379"/>
      <c r="G929" s="379"/>
      <c r="H929" s="379"/>
      <c r="I929" s="379"/>
      <c r="J929" s="379"/>
      <c r="K929" s="379"/>
      <c r="L929" s="379"/>
      <c r="M929" s="379"/>
      <c r="N929" s="379"/>
      <c r="O929" s="379"/>
      <c r="P929" s="379"/>
      <c r="Q929" s="379"/>
      <c r="R929" s="379"/>
      <c r="S929" s="379"/>
      <c r="T929" s="379"/>
      <c r="U929" s="379"/>
      <c r="V929" s="379"/>
      <c r="W929" s="379"/>
      <c r="X929" s="379"/>
      <c r="Y929" s="379"/>
      <c r="Z929" s="379"/>
    </row>
    <row r="930" spans="1:26" ht="14.25" customHeight="1" x14ac:dyDescent="0.25">
      <c r="A930" s="379"/>
      <c r="B930" s="379"/>
      <c r="C930" s="379"/>
      <c r="D930" s="379"/>
      <c r="E930" s="379"/>
      <c r="F930" s="379"/>
      <c r="G930" s="379"/>
      <c r="H930" s="379"/>
      <c r="I930" s="379"/>
      <c r="J930" s="379"/>
      <c r="K930" s="379"/>
      <c r="L930" s="379"/>
      <c r="M930" s="379"/>
      <c r="N930" s="379"/>
      <c r="O930" s="379"/>
      <c r="P930" s="379"/>
      <c r="Q930" s="379"/>
      <c r="R930" s="379"/>
      <c r="S930" s="379"/>
      <c r="T930" s="379"/>
      <c r="U930" s="379"/>
      <c r="V930" s="379"/>
      <c r="W930" s="379"/>
      <c r="X930" s="379"/>
      <c r="Y930" s="379"/>
      <c r="Z930" s="379"/>
    </row>
    <row r="931" spans="1:26" ht="14.25" customHeight="1" x14ac:dyDescent="0.25">
      <c r="A931" s="379"/>
      <c r="B931" s="379"/>
      <c r="C931" s="379"/>
      <c r="D931" s="379"/>
      <c r="E931" s="379"/>
      <c r="F931" s="379"/>
      <c r="G931" s="379"/>
      <c r="H931" s="379"/>
      <c r="I931" s="379"/>
      <c r="J931" s="379"/>
      <c r="K931" s="379"/>
      <c r="L931" s="379"/>
      <c r="M931" s="379"/>
      <c r="N931" s="379"/>
      <c r="O931" s="379"/>
      <c r="P931" s="379"/>
      <c r="Q931" s="379"/>
      <c r="R931" s="379"/>
      <c r="S931" s="379"/>
      <c r="T931" s="379"/>
      <c r="U931" s="379"/>
      <c r="V931" s="379"/>
      <c r="W931" s="379"/>
      <c r="X931" s="379"/>
      <c r="Y931" s="379"/>
      <c r="Z931" s="379"/>
    </row>
    <row r="932" spans="1:26" ht="14.25" customHeight="1" x14ac:dyDescent="0.25">
      <c r="A932" s="379"/>
      <c r="B932" s="379"/>
      <c r="C932" s="379"/>
      <c r="D932" s="379"/>
      <c r="E932" s="379"/>
      <c r="F932" s="379"/>
      <c r="G932" s="379"/>
      <c r="H932" s="379"/>
      <c r="I932" s="379"/>
      <c r="J932" s="379"/>
      <c r="K932" s="379"/>
      <c r="L932" s="379"/>
      <c r="M932" s="379"/>
      <c r="N932" s="379"/>
      <c r="O932" s="379"/>
      <c r="P932" s="379"/>
      <c r="Q932" s="379"/>
      <c r="R932" s="379"/>
      <c r="S932" s="379"/>
      <c r="T932" s="379"/>
      <c r="U932" s="379"/>
      <c r="V932" s="379"/>
      <c r="W932" s="379"/>
      <c r="X932" s="379"/>
      <c r="Y932" s="379"/>
      <c r="Z932" s="379"/>
    </row>
    <row r="933" spans="1:26" ht="14.25" customHeight="1" x14ac:dyDescent="0.25">
      <c r="A933" s="379"/>
      <c r="B933" s="379"/>
      <c r="C933" s="379"/>
      <c r="D933" s="379"/>
      <c r="E933" s="379"/>
      <c r="F933" s="379"/>
      <c r="G933" s="379"/>
      <c r="H933" s="379"/>
      <c r="I933" s="379"/>
      <c r="J933" s="379"/>
      <c r="K933" s="379"/>
      <c r="L933" s="379"/>
      <c r="M933" s="379"/>
      <c r="N933" s="379"/>
      <c r="O933" s="379"/>
      <c r="P933" s="379"/>
      <c r="Q933" s="379"/>
      <c r="R933" s="379"/>
      <c r="S933" s="379"/>
      <c r="T933" s="379"/>
      <c r="U933" s="379"/>
      <c r="V933" s="379"/>
      <c r="W933" s="379"/>
      <c r="X933" s="379"/>
      <c r="Y933" s="379"/>
      <c r="Z933" s="379"/>
    </row>
    <row r="934" spans="1:26" ht="14.25" customHeight="1" x14ac:dyDescent="0.25">
      <c r="A934" s="379"/>
      <c r="B934" s="379"/>
      <c r="C934" s="379"/>
      <c r="D934" s="379"/>
      <c r="E934" s="379"/>
      <c r="F934" s="379"/>
      <c r="G934" s="379"/>
      <c r="H934" s="379"/>
      <c r="I934" s="379"/>
      <c r="J934" s="379"/>
      <c r="K934" s="379"/>
      <c r="L934" s="379"/>
      <c r="M934" s="379"/>
      <c r="N934" s="379"/>
      <c r="O934" s="379"/>
      <c r="P934" s="379"/>
      <c r="Q934" s="379"/>
      <c r="R934" s="379"/>
      <c r="S934" s="379"/>
      <c r="T934" s="379"/>
      <c r="U934" s="379"/>
      <c r="V934" s="379"/>
      <c r="W934" s="379"/>
      <c r="X934" s="379"/>
      <c r="Y934" s="379"/>
      <c r="Z934" s="379"/>
    </row>
    <row r="935" spans="1:26" ht="14.25" customHeight="1" x14ac:dyDescent="0.25">
      <c r="A935" s="379"/>
      <c r="B935" s="379"/>
      <c r="C935" s="379"/>
      <c r="D935" s="379"/>
      <c r="E935" s="379"/>
      <c r="F935" s="379"/>
      <c r="G935" s="379"/>
      <c r="H935" s="379"/>
      <c r="I935" s="379"/>
      <c r="J935" s="379"/>
      <c r="K935" s="379"/>
      <c r="L935" s="379"/>
      <c r="M935" s="379"/>
      <c r="N935" s="379"/>
      <c r="O935" s="379"/>
      <c r="P935" s="379"/>
      <c r="Q935" s="379"/>
      <c r="R935" s="379"/>
      <c r="S935" s="379"/>
      <c r="T935" s="379"/>
      <c r="U935" s="379"/>
      <c r="V935" s="379"/>
      <c r="W935" s="379"/>
      <c r="X935" s="379"/>
      <c r="Y935" s="379"/>
      <c r="Z935" s="379"/>
    </row>
    <row r="936" spans="1:26" ht="14.25" customHeight="1" x14ac:dyDescent="0.25">
      <c r="A936" s="379"/>
      <c r="B936" s="379"/>
      <c r="C936" s="379"/>
      <c r="D936" s="379"/>
      <c r="E936" s="379"/>
      <c r="F936" s="379"/>
      <c r="G936" s="379"/>
      <c r="H936" s="379"/>
      <c r="I936" s="379"/>
      <c r="J936" s="379"/>
      <c r="K936" s="379"/>
      <c r="L936" s="379"/>
      <c r="M936" s="379"/>
      <c r="N936" s="379"/>
      <c r="O936" s="379"/>
      <c r="P936" s="379"/>
      <c r="Q936" s="379"/>
      <c r="R936" s="379"/>
      <c r="S936" s="379"/>
      <c r="T936" s="379"/>
      <c r="U936" s="379"/>
      <c r="V936" s="379"/>
      <c r="W936" s="379"/>
      <c r="X936" s="379"/>
      <c r="Y936" s="379"/>
      <c r="Z936" s="379"/>
    </row>
    <row r="937" spans="1:26" ht="14.25" customHeight="1" x14ac:dyDescent="0.25">
      <c r="A937" s="379"/>
      <c r="B937" s="379"/>
      <c r="C937" s="379"/>
      <c r="D937" s="379"/>
      <c r="E937" s="379"/>
      <c r="F937" s="379"/>
      <c r="G937" s="379"/>
      <c r="H937" s="379"/>
      <c r="I937" s="379"/>
      <c r="J937" s="379"/>
      <c r="K937" s="379"/>
      <c r="L937" s="379"/>
      <c r="M937" s="379"/>
      <c r="N937" s="379"/>
      <c r="O937" s="379"/>
      <c r="P937" s="379"/>
      <c r="Q937" s="379"/>
      <c r="R937" s="379"/>
      <c r="S937" s="379"/>
      <c r="T937" s="379"/>
      <c r="U937" s="379"/>
      <c r="V937" s="379"/>
      <c r="W937" s="379"/>
      <c r="X937" s="379"/>
      <c r="Y937" s="379"/>
      <c r="Z937" s="379"/>
    </row>
    <row r="938" spans="1:26" ht="14.25" customHeight="1" x14ac:dyDescent="0.25">
      <c r="A938" s="379"/>
      <c r="B938" s="379"/>
      <c r="C938" s="379"/>
      <c r="D938" s="379"/>
      <c r="E938" s="379"/>
      <c r="F938" s="379"/>
      <c r="G938" s="379"/>
      <c r="H938" s="379"/>
      <c r="I938" s="379"/>
      <c r="J938" s="379"/>
      <c r="K938" s="379"/>
      <c r="L938" s="379"/>
      <c r="M938" s="379"/>
      <c r="N938" s="379"/>
      <c r="O938" s="379"/>
      <c r="P938" s="379"/>
      <c r="Q938" s="379"/>
      <c r="R938" s="379"/>
      <c r="S938" s="379"/>
      <c r="T938" s="379"/>
      <c r="U938" s="379"/>
      <c r="V938" s="379"/>
      <c r="W938" s="379"/>
      <c r="X938" s="379"/>
      <c r="Y938" s="379"/>
      <c r="Z938" s="379"/>
    </row>
    <row r="939" spans="1:26" ht="14.25" customHeight="1" x14ac:dyDescent="0.25">
      <c r="A939" s="379"/>
      <c r="B939" s="379"/>
      <c r="C939" s="379"/>
      <c r="D939" s="379"/>
      <c r="E939" s="379"/>
      <c r="F939" s="379"/>
      <c r="G939" s="379"/>
      <c r="H939" s="379"/>
      <c r="I939" s="379"/>
      <c r="J939" s="379"/>
      <c r="K939" s="379"/>
      <c r="L939" s="379"/>
      <c r="M939" s="379"/>
      <c r="N939" s="379"/>
      <c r="O939" s="379"/>
      <c r="P939" s="379"/>
      <c r="Q939" s="379"/>
      <c r="R939" s="379"/>
      <c r="S939" s="379"/>
      <c r="T939" s="379"/>
      <c r="U939" s="379"/>
      <c r="V939" s="379"/>
      <c r="W939" s="379"/>
      <c r="X939" s="379"/>
      <c r="Y939" s="379"/>
      <c r="Z939" s="379"/>
    </row>
    <row r="940" spans="1:26" ht="14.25" customHeight="1" x14ac:dyDescent="0.25">
      <c r="A940" s="379"/>
      <c r="B940" s="379"/>
      <c r="C940" s="379"/>
      <c r="D940" s="379"/>
      <c r="E940" s="379"/>
      <c r="F940" s="379"/>
      <c r="G940" s="379"/>
      <c r="H940" s="379"/>
      <c r="I940" s="379"/>
      <c r="J940" s="379"/>
      <c r="K940" s="379"/>
      <c r="L940" s="379"/>
      <c r="M940" s="379"/>
      <c r="N940" s="379"/>
      <c r="O940" s="379"/>
      <c r="P940" s="379"/>
      <c r="Q940" s="379"/>
      <c r="R940" s="379"/>
      <c r="S940" s="379"/>
      <c r="T940" s="379"/>
      <c r="U940" s="379"/>
      <c r="V940" s="379"/>
      <c r="W940" s="379"/>
      <c r="X940" s="379"/>
      <c r="Y940" s="379"/>
      <c r="Z940" s="379"/>
    </row>
    <row r="941" spans="1:26" ht="14.25" customHeight="1" x14ac:dyDescent="0.25">
      <c r="A941" s="379"/>
      <c r="B941" s="379"/>
      <c r="C941" s="379"/>
      <c r="D941" s="379"/>
      <c r="E941" s="379"/>
      <c r="F941" s="379"/>
      <c r="G941" s="379"/>
      <c r="H941" s="379"/>
      <c r="I941" s="379"/>
      <c r="J941" s="379"/>
      <c r="K941" s="379"/>
      <c r="L941" s="379"/>
      <c r="M941" s="379"/>
      <c r="N941" s="379"/>
      <c r="O941" s="379"/>
      <c r="P941" s="379"/>
      <c r="Q941" s="379"/>
      <c r="R941" s="379"/>
      <c r="S941" s="379"/>
      <c r="T941" s="379"/>
      <c r="U941" s="379"/>
      <c r="V941" s="379"/>
      <c r="W941" s="379"/>
      <c r="X941" s="379"/>
      <c r="Y941" s="379"/>
      <c r="Z941" s="379"/>
    </row>
    <row r="942" spans="1:26" ht="14.25" customHeight="1" x14ac:dyDescent="0.25">
      <c r="A942" s="379"/>
      <c r="B942" s="379"/>
      <c r="C942" s="379"/>
      <c r="D942" s="379"/>
      <c r="E942" s="379"/>
      <c r="F942" s="379"/>
      <c r="G942" s="379"/>
      <c r="H942" s="379"/>
      <c r="I942" s="379"/>
      <c r="J942" s="379"/>
      <c r="K942" s="379"/>
      <c r="L942" s="379"/>
      <c r="M942" s="379"/>
      <c r="N942" s="379"/>
      <c r="O942" s="379"/>
      <c r="P942" s="379"/>
      <c r="Q942" s="379"/>
      <c r="R942" s="379"/>
      <c r="S942" s="379"/>
      <c r="T942" s="379"/>
      <c r="U942" s="379"/>
      <c r="V942" s="379"/>
      <c r="W942" s="379"/>
      <c r="X942" s="379"/>
      <c r="Y942" s="379"/>
      <c r="Z942" s="379"/>
    </row>
    <row r="943" spans="1:26" ht="14.25" customHeight="1" x14ac:dyDescent="0.25">
      <c r="A943" s="379"/>
      <c r="B943" s="379"/>
      <c r="C943" s="379"/>
      <c r="D943" s="379"/>
      <c r="E943" s="379"/>
      <c r="F943" s="379"/>
      <c r="G943" s="379"/>
      <c r="H943" s="379"/>
      <c r="I943" s="379"/>
      <c r="J943" s="379"/>
      <c r="K943" s="379"/>
      <c r="L943" s="379"/>
      <c r="M943" s="379"/>
      <c r="N943" s="379"/>
      <c r="O943" s="379"/>
      <c r="P943" s="379"/>
      <c r="Q943" s="379"/>
      <c r="R943" s="379"/>
      <c r="S943" s="379"/>
      <c r="T943" s="379"/>
      <c r="U943" s="379"/>
      <c r="V943" s="379"/>
      <c r="W943" s="379"/>
      <c r="X943" s="379"/>
      <c r="Y943" s="379"/>
      <c r="Z943" s="379"/>
    </row>
    <row r="944" spans="1:26" ht="14.25" customHeight="1" x14ac:dyDescent="0.25">
      <c r="A944" s="379"/>
      <c r="B944" s="379"/>
      <c r="C944" s="379"/>
      <c r="D944" s="379"/>
      <c r="E944" s="379"/>
      <c r="F944" s="379"/>
      <c r="G944" s="379"/>
      <c r="H944" s="379"/>
      <c r="I944" s="379"/>
      <c r="J944" s="379"/>
      <c r="K944" s="379"/>
      <c r="L944" s="379"/>
      <c r="M944" s="379"/>
      <c r="N944" s="379"/>
      <c r="O944" s="379"/>
      <c r="P944" s="379"/>
      <c r="Q944" s="379"/>
      <c r="R944" s="379"/>
      <c r="S944" s="379"/>
      <c r="T944" s="379"/>
      <c r="U944" s="379"/>
      <c r="V944" s="379"/>
      <c r="W944" s="379"/>
      <c r="X944" s="379"/>
      <c r="Y944" s="379"/>
      <c r="Z944" s="379"/>
    </row>
    <row r="945" spans="1:26" ht="14.25" customHeight="1" x14ac:dyDescent="0.25">
      <c r="A945" s="379"/>
      <c r="B945" s="379"/>
      <c r="C945" s="379"/>
      <c r="D945" s="379"/>
      <c r="E945" s="379"/>
      <c r="F945" s="379"/>
      <c r="G945" s="379"/>
      <c r="H945" s="379"/>
      <c r="I945" s="379"/>
      <c r="J945" s="379"/>
      <c r="K945" s="379"/>
      <c r="L945" s="379"/>
      <c r="M945" s="379"/>
      <c r="N945" s="379"/>
      <c r="O945" s="379"/>
      <c r="P945" s="379"/>
      <c r="Q945" s="379"/>
      <c r="R945" s="379"/>
      <c r="S945" s="379"/>
      <c r="T945" s="379"/>
      <c r="U945" s="379"/>
      <c r="V945" s="379"/>
      <c r="W945" s="379"/>
      <c r="X945" s="379"/>
      <c r="Y945" s="379"/>
      <c r="Z945" s="379"/>
    </row>
    <row r="946" spans="1:26" ht="14.25" customHeight="1" x14ac:dyDescent="0.25">
      <c r="A946" s="379"/>
      <c r="B946" s="379"/>
      <c r="C946" s="379"/>
      <c r="D946" s="379"/>
      <c r="E946" s="379"/>
      <c r="F946" s="379"/>
      <c r="G946" s="379"/>
      <c r="H946" s="379"/>
      <c r="I946" s="379"/>
      <c r="J946" s="379"/>
      <c r="K946" s="379"/>
      <c r="L946" s="379"/>
      <c r="M946" s="379"/>
      <c r="N946" s="379"/>
      <c r="O946" s="379"/>
      <c r="P946" s="379"/>
      <c r="Q946" s="379"/>
      <c r="R946" s="379"/>
      <c r="S946" s="379"/>
      <c r="T946" s="379"/>
      <c r="U946" s="379"/>
      <c r="V946" s="379"/>
      <c r="W946" s="379"/>
      <c r="X946" s="379"/>
      <c r="Y946" s="379"/>
      <c r="Z946" s="379"/>
    </row>
    <row r="947" spans="1:26" ht="14.25" customHeight="1" x14ac:dyDescent="0.25">
      <c r="A947" s="379"/>
      <c r="B947" s="379"/>
      <c r="C947" s="379"/>
      <c r="D947" s="379"/>
      <c r="E947" s="379"/>
      <c r="F947" s="379"/>
      <c r="G947" s="379"/>
      <c r="H947" s="379"/>
      <c r="I947" s="379"/>
      <c r="J947" s="379"/>
      <c r="K947" s="379"/>
      <c r="L947" s="379"/>
      <c r="M947" s="379"/>
      <c r="N947" s="379"/>
      <c r="O947" s="379"/>
      <c r="P947" s="379"/>
      <c r="Q947" s="379"/>
      <c r="R947" s="379"/>
      <c r="S947" s="379"/>
      <c r="T947" s="379"/>
      <c r="U947" s="379"/>
      <c r="V947" s="379"/>
      <c r="W947" s="379"/>
      <c r="X947" s="379"/>
      <c r="Y947" s="379"/>
      <c r="Z947" s="379"/>
    </row>
    <row r="948" spans="1:26" ht="14.25" customHeight="1" x14ac:dyDescent="0.25">
      <c r="A948" s="379"/>
      <c r="B948" s="379"/>
      <c r="C948" s="379"/>
      <c r="D948" s="379"/>
      <c r="E948" s="379"/>
      <c r="F948" s="379"/>
      <c r="G948" s="379"/>
      <c r="H948" s="379"/>
      <c r="I948" s="379"/>
      <c r="J948" s="379"/>
      <c r="K948" s="379"/>
      <c r="L948" s="379"/>
      <c r="M948" s="379"/>
      <c r="N948" s="379"/>
      <c r="O948" s="379"/>
      <c r="P948" s="379"/>
      <c r="Q948" s="379"/>
      <c r="R948" s="379"/>
      <c r="S948" s="379"/>
      <c r="T948" s="379"/>
      <c r="U948" s="379"/>
      <c r="V948" s="379"/>
      <c r="W948" s="379"/>
      <c r="X948" s="379"/>
      <c r="Y948" s="379"/>
      <c r="Z948" s="379"/>
    </row>
    <row r="949" spans="1:26" ht="14.25" customHeight="1" x14ac:dyDescent="0.25">
      <c r="A949" s="379"/>
      <c r="B949" s="379"/>
      <c r="C949" s="379"/>
      <c r="D949" s="379"/>
      <c r="E949" s="379"/>
      <c r="F949" s="379"/>
      <c r="G949" s="379"/>
      <c r="H949" s="379"/>
      <c r="I949" s="379"/>
      <c r="J949" s="379"/>
      <c r="K949" s="379"/>
      <c r="L949" s="379"/>
      <c r="M949" s="379"/>
      <c r="N949" s="379"/>
      <c r="O949" s="379"/>
      <c r="P949" s="379"/>
      <c r="Q949" s="379"/>
      <c r="R949" s="379"/>
      <c r="S949" s="379"/>
      <c r="T949" s="379"/>
      <c r="U949" s="379"/>
      <c r="V949" s="379"/>
      <c r="W949" s="379"/>
      <c r="X949" s="379"/>
      <c r="Y949" s="379"/>
      <c r="Z949" s="379"/>
    </row>
    <row r="950" spans="1:26" ht="14.25" customHeight="1" x14ac:dyDescent="0.25">
      <c r="A950" s="379"/>
      <c r="B950" s="379"/>
      <c r="C950" s="379"/>
      <c r="D950" s="379"/>
      <c r="E950" s="379"/>
      <c r="F950" s="379"/>
      <c r="G950" s="379"/>
      <c r="H950" s="379"/>
      <c r="I950" s="379"/>
      <c r="J950" s="379"/>
      <c r="K950" s="379"/>
      <c r="L950" s="379"/>
      <c r="M950" s="379"/>
      <c r="N950" s="379"/>
      <c r="O950" s="379"/>
      <c r="P950" s="379"/>
      <c r="Q950" s="379"/>
      <c r="R950" s="379"/>
      <c r="S950" s="379"/>
      <c r="T950" s="379"/>
      <c r="U950" s="379"/>
      <c r="V950" s="379"/>
      <c r="W950" s="379"/>
      <c r="X950" s="379"/>
      <c r="Y950" s="379"/>
      <c r="Z950" s="379"/>
    </row>
    <row r="951" spans="1:26" ht="14.25" customHeight="1" x14ac:dyDescent="0.25">
      <c r="A951" s="379"/>
      <c r="B951" s="379"/>
      <c r="C951" s="379"/>
      <c r="D951" s="379"/>
      <c r="E951" s="379"/>
      <c r="F951" s="379"/>
      <c r="G951" s="379"/>
      <c r="H951" s="379"/>
      <c r="I951" s="379"/>
      <c r="J951" s="379"/>
      <c r="K951" s="379"/>
      <c r="L951" s="379"/>
      <c r="M951" s="379"/>
      <c r="N951" s="379"/>
      <c r="O951" s="379"/>
      <c r="P951" s="379"/>
      <c r="Q951" s="379"/>
      <c r="R951" s="379"/>
      <c r="S951" s="379"/>
      <c r="T951" s="379"/>
      <c r="U951" s="379"/>
      <c r="V951" s="379"/>
      <c r="W951" s="379"/>
      <c r="X951" s="379"/>
      <c r="Y951" s="379"/>
      <c r="Z951" s="379"/>
    </row>
    <row r="952" spans="1:26" ht="14.25" customHeight="1" x14ac:dyDescent="0.25">
      <c r="A952" s="379"/>
      <c r="B952" s="379"/>
      <c r="C952" s="379"/>
      <c r="D952" s="379"/>
      <c r="E952" s="379"/>
      <c r="F952" s="379"/>
      <c r="G952" s="379"/>
      <c r="H952" s="379"/>
      <c r="I952" s="379"/>
      <c r="J952" s="379"/>
      <c r="K952" s="379"/>
      <c r="L952" s="379"/>
      <c r="M952" s="379"/>
      <c r="N952" s="379"/>
      <c r="O952" s="379"/>
      <c r="P952" s="379"/>
      <c r="Q952" s="379"/>
      <c r="R952" s="379"/>
      <c r="S952" s="379"/>
      <c r="T952" s="379"/>
      <c r="U952" s="379"/>
      <c r="V952" s="379"/>
      <c r="W952" s="379"/>
      <c r="X952" s="379"/>
      <c r="Y952" s="379"/>
      <c r="Z952" s="379"/>
    </row>
    <row r="953" spans="1:26" ht="14.25" customHeight="1" x14ac:dyDescent="0.25">
      <c r="A953" s="379"/>
      <c r="B953" s="379"/>
      <c r="C953" s="379"/>
      <c r="D953" s="379"/>
      <c r="E953" s="379"/>
      <c r="F953" s="379"/>
      <c r="G953" s="379"/>
      <c r="H953" s="379"/>
      <c r="I953" s="379"/>
      <c r="J953" s="379"/>
      <c r="K953" s="379"/>
      <c r="L953" s="379"/>
      <c r="M953" s="379"/>
      <c r="N953" s="379"/>
      <c r="O953" s="379"/>
      <c r="P953" s="379"/>
      <c r="Q953" s="379"/>
      <c r="R953" s="379"/>
      <c r="S953" s="379"/>
      <c r="T953" s="379"/>
      <c r="U953" s="379"/>
      <c r="V953" s="379"/>
      <c r="W953" s="379"/>
      <c r="X953" s="379"/>
      <c r="Y953" s="379"/>
      <c r="Z953" s="379"/>
    </row>
    <row r="954" spans="1:26" ht="14.25" customHeight="1" x14ac:dyDescent="0.25">
      <c r="A954" s="379"/>
      <c r="B954" s="379"/>
      <c r="C954" s="379"/>
      <c r="D954" s="379"/>
      <c r="E954" s="379"/>
      <c r="F954" s="379"/>
      <c r="G954" s="379"/>
      <c r="H954" s="379"/>
      <c r="I954" s="379"/>
      <c r="J954" s="379"/>
      <c r="K954" s="379"/>
      <c r="L954" s="379"/>
      <c r="M954" s="379"/>
      <c r="N954" s="379"/>
      <c r="O954" s="379"/>
      <c r="P954" s="379"/>
      <c r="Q954" s="379"/>
      <c r="R954" s="379"/>
      <c r="S954" s="379"/>
      <c r="T954" s="379"/>
      <c r="U954" s="379"/>
      <c r="V954" s="379"/>
      <c r="W954" s="379"/>
      <c r="X954" s="379"/>
      <c r="Y954" s="379"/>
      <c r="Z954" s="379"/>
    </row>
    <row r="955" spans="1:26" ht="14.25" customHeight="1" x14ac:dyDescent="0.25">
      <c r="A955" s="379"/>
      <c r="B955" s="379"/>
      <c r="C955" s="379"/>
      <c r="D955" s="379"/>
      <c r="E955" s="379"/>
      <c r="F955" s="379"/>
      <c r="G955" s="379"/>
      <c r="H955" s="379"/>
      <c r="I955" s="379"/>
      <c r="J955" s="379"/>
      <c r="K955" s="379"/>
      <c r="L955" s="379"/>
      <c r="M955" s="379"/>
      <c r="N955" s="379"/>
      <c r="O955" s="379"/>
      <c r="P955" s="379"/>
      <c r="Q955" s="379"/>
      <c r="R955" s="379"/>
      <c r="S955" s="379"/>
      <c r="T955" s="379"/>
      <c r="U955" s="379"/>
      <c r="V955" s="379"/>
      <c r="W955" s="379"/>
      <c r="X955" s="379"/>
      <c r="Y955" s="379"/>
      <c r="Z955" s="379"/>
    </row>
    <row r="956" spans="1:26" ht="14.25" customHeight="1" x14ac:dyDescent="0.25">
      <c r="A956" s="379"/>
      <c r="B956" s="379"/>
      <c r="C956" s="379"/>
      <c r="D956" s="379"/>
      <c r="E956" s="379"/>
      <c r="F956" s="379"/>
      <c r="G956" s="379"/>
      <c r="H956" s="379"/>
      <c r="I956" s="379"/>
      <c r="J956" s="379"/>
      <c r="K956" s="379"/>
      <c r="L956" s="379"/>
      <c r="M956" s="379"/>
      <c r="N956" s="379"/>
      <c r="O956" s="379"/>
      <c r="P956" s="379"/>
      <c r="Q956" s="379"/>
      <c r="R956" s="379"/>
      <c r="S956" s="379"/>
      <c r="T956" s="379"/>
      <c r="U956" s="379"/>
      <c r="V956" s="379"/>
      <c r="W956" s="379"/>
      <c r="X956" s="379"/>
      <c r="Y956" s="379"/>
      <c r="Z956" s="379"/>
    </row>
    <row r="957" spans="1:26" ht="14.25" customHeight="1" x14ac:dyDescent="0.25">
      <c r="A957" s="379"/>
      <c r="B957" s="379"/>
      <c r="C957" s="379"/>
      <c r="D957" s="379"/>
      <c r="E957" s="379"/>
      <c r="F957" s="379"/>
      <c r="G957" s="379"/>
      <c r="H957" s="379"/>
      <c r="I957" s="379"/>
      <c r="J957" s="379"/>
      <c r="K957" s="379"/>
      <c r="L957" s="379"/>
      <c r="M957" s="379"/>
      <c r="N957" s="379"/>
      <c r="O957" s="379"/>
      <c r="P957" s="379"/>
      <c r="Q957" s="379"/>
      <c r="R957" s="379"/>
      <c r="S957" s="379"/>
      <c r="T957" s="379"/>
      <c r="U957" s="379"/>
      <c r="V957" s="379"/>
      <c r="W957" s="379"/>
      <c r="X957" s="379"/>
      <c r="Y957" s="379"/>
      <c r="Z957" s="379"/>
    </row>
    <row r="958" spans="1:26" ht="14.25" customHeight="1" x14ac:dyDescent="0.25">
      <c r="A958" s="379"/>
      <c r="B958" s="379"/>
      <c r="C958" s="379"/>
      <c r="D958" s="379"/>
      <c r="E958" s="379"/>
      <c r="F958" s="379"/>
      <c r="G958" s="379"/>
      <c r="H958" s="379"/>
      <c r="I958" s="379"/>
      <c r="J958" s="379"/>
      <c r="K958" s="379"/>
      <c r="L958" s="379"/>
      <c r="M958" s="379"/>
      <c r="N958" s="379"/>
      <c r="O958" s="379"/>
      <c r="P958" s="379"/>
      <c r="Q958" s="379"/>
      <c r="R958" s="379"/>
      <c r="S958" s="379"/>
      <c r="T958" s="379"/>
      <c r="U958" s="379"/>
      <c r="V958" s="379"/>
      <c r="W958" s="379"/>
      <c r="X958" s="379"/>
      <c r="Y958" s="379"/>
      <c r="Z958" s="379"/>
    </row>
    <row r="959" spans="1:26" ht="14.25" customHeight="1" x14ac:dyDescent="0.25">
      <c r="A959" s="379"/>
      <c r="B959" s="379"/>
      <c r="C959" s="379"/>
      <c r="D959" s="379"/>
      <c r="E959" s="379"/>
      <c r="F959" s="379"/>
      <c r="G959" s="379"/>
      <c r="H959" s="379"/>
      <c r="I959" s="379"/>
      <c r="J959" s="379"/>
      <c r="K959" s="379"/>
      <c r="L959" s="379"/>
      <c r="M959" s="379"/>
      <c r="N959" s="379"/>
      <c r="O959" s="379"/>
      <c r="P959" s="379"/>
      <c r="Q959" s="379"/>
      <c r="R959" s="379"/>
      <c r="S959" s="379"/>
      <c r="T959" s="379"/>
      <c r="U959" s="379"/>
      <c r="V959" s="379"/>
      <c r="W959" s="379"/>
      <c r="X959" s="379"/>
      <c r="Y959" s="379"/>
      <c r="Z959" s="379"/>
    </row>
    <row r="960" spans="1:26" ht="14.25" customHeight="1" x14ac:dyDescent="0.25">
      <c r="A960" s="379"/>
      <c r="B960" s="379"/>
      <c r="C960" s="379"/>
      <c r="D960" s="379"/>
      <c r="E960" s="379"/>
      <c r="F960" s="379"/>
      <c r="G960" s="379"/>
      <c r="H960" s="379"/>
      <c r="I960" s="379"/>
      <c r="J960" s="379"/>
      <c r="K960" s="379"/>
      <c r="L960" s="379"/>
      <c r="M960" s="379"/>
      <c r="N960" s="379"/>
      <c r="O960" s="379"/>
      <c r="P960" s="379"/>
      <c r="Q960" s="379"/>
      <c r="R960" s="379"/>
      <c r="S960" s="379"/>
      <c r="T960" s="379"/>
      <c r="U960" s="379"/>
      <c r="V960" s="379"/>
      <c r="W960" s="379"/>
      <c r="X960" s="379"/>
      <c r="Y960" s="379"/>
      <c r="Z960" s="379"/>
    </row>
    <row r="961" spans="1:26" ht="14.25" customHeight="1" x14ac:dyDescent="0.25">
      <c r="A961" s="379"/>
      <c r="B961" s="379"/>
      <c r="C961" s="379"/>
      <c r="D961" s="379"/>
      <c r="E961" s="379"/>
      <c r="F961" s="379"/>
      <c r="G961" s="379"/>
      <c r="H961" s="379"/>
      <c r="I961" s="379"/>
      <c r="J961" s="379"/>
      <c r="K961" s="379"/>
      <c r="L961" s="379"/>
      <c r="M961" s="379"/>
      <c r="N961" s="379"/>
      <c r="O961" s="379"/>
      <c r="P961" s="379"/>
      <c r="Q961" s="379"/>
      <c r="R961" s="379"/>
      <c r="S961" s="379"/>
      <c r="T961" s="379"/>
      <c r="U961" s="379"/>
      <c r="V961" s="379"/>
      <c r="W961" s="379"/>
      <c r="X961" s="379"/>
      <c r="Y961" s="379"/>
      <c r="Z961" s="379"/>
    </row>
    <row r="962" spans="1:26" ht="14.25" customHeight="1" x14ac:dyDescent="0.25">
      <c r="A962" s="379"/>
      <c r="B962" s="379"/>
      <c r="C962" s="379"/>
      <c r="D962" s="379"/>
      <c r="E962" s="379"/>
      <c r="F962" s="379"/>
      <c r="G962" s="379"/>
      <c r="H962" s="379"/>
      <c r="I962" s="379"/>
      <c r="J962" s="379"/>
      <c r="K962" s="379"/>
      <c r="L962" s="379"/>
      <c r="M962" s="379"/>
      <c r="N962" s="379"/>
      <c r="O962" s="379"/>
      <c r="P962" s="379"/>
      <c r="Q962" s="379"/>
      <c r="R962" s="379"/>
      <c r="S962" s="379"/>
      <c r="T962" s="379"/>
      <c r="U962" s="379"/>
      <c r="V962" s="379"/>
      <c r="W962" s="379"/>
      <c r="X962" s="379"/>
      <c r="Y962" s="379"/>
      <c r="Z962" s="379"/>
    </row>
    <row r="963" spans="1:26" ht="14.25" customHeight="1" x14ac:dyDescent="0.25">
      <c r="A963" s="379"/>
      <c r="B963" s="379"/>
      <c r="C963" s="379"/>
      <c r="D963" s="379"/>
      <c r="E963" s="379"/>
      <c r="F963" s="379"/>
      <c r="G963" s="379"/>
      <c r="H963" s="379"/>
      <c r="I963" s="379"/>
      <c r="J963" s="379"/>
      <c r="K963" s="379"/>
      <c r="L963" s="379"/>
      <c r="M963" s="379"/>
      <c r="N963" s="379"/>
      <c r="O963" s="379"/>
      <c r="P963" s="379"/>
      <c r="Q963" s="379"/>
      <c r="R963" s="379"/>
      <c r="S963" s="379"/>
      <c r="T963" s="379"/>
      <c r="U963" s="379"/>
      <c r="V963" s="379"/>
      <c r="W963" s="379"/>
      <c r="X963" s="379"/>
      <c r="Y963" s="379"/>
      <c r="Z963" s="379"/>
    </row>
    <row r="964" spans="1:26" ht="14.25" customHeight="1" x14ac:dyDescent="0.25">
      <c r="A964" s="379"/>
      <c r="B964" s="379"/>
      <c r="C964" s="379"/>
      <c r="D964" s="379"/>
      <c r="E964" s="379"/>
      <c r="F964" s="379"/>
      <c r="G964" s="379"/>
      <c r="H964" s="379"/>
      <c r="I964" s="379"/>
      <c r="J964" s="379"/>
      <c r="K964" s="379"/>
      <c r="L964" s="379"/>
      <c r="M964" s="379"/>
      <c r="N964" s="379"/>
      <c r="O964" s="379"/>
      <c r="P964" s="379"/>
      <c r="Q964" s="379"/>
      <c r="R964" s="379"/>
      <c r="S964" s="379"/>
      <c r="T964" s="379"/>
      <c r="U964" s="379"/>
      <c r="V964" s="379"/>
      <c r="W964" s="379"/>
      <c r="X964" s="379"/>
      <c r="Y964" s="379"/>
      <c r="Z964" s="379"/>
    </row>
    <row r="965" spans="1:26" ht="14.25" customHeight="1" x14ac:dyDescent="0.25">
      <c r="A965" s="379"/>
      <c r="B965" s="379"/>
      <c r="C965" s="379"/>
      <c r="D965" s="379"/>
      <c r="E965" s="379"/>
      <c r="F965" s="379"/>
      <c r="G965" s="379"/>
      <c r="H965" s="379"/>
      <c r="I965" s="379"/>
      <c r="J965" s="379"/>
      <c r="K965" s="379"/>
      <c r="L965" s="379"/>
      <c r="M965" s="379"/>
      <c r="N965" s="379"/>
      <c r="O965" s="379"/>
      <c r="P965" s="379"/>
      <c r="Q965" s="379"/>
      <c r="R965" s="379"/>
      <c r="S965" s="379"/>
      <c r="T965" s="379"/>
      <c r="U965" s="379"/>
      <c r="V965" s="379"/>
      <c r="W965" s="379"/>
      <c r="X965" s="379"/>
      <c r="Y965" s="379"/>
      <c r="Z965" s="379"/>
    </row>
    <row r="966" spans="1:26" ht="14.25" customHeight="1" x14ac:dyDescent="0.25">
      <c r="A966" s="379"/>
      <c r="B966" s="379"/>
      <c r="C966" s="379"/>
      <c r="D966" s="379"/>
      <c r="E966" s="379"/>
      <c r="F966" s="379"/>
      <c r="G966" s="379"/>
      <c r="H966" s="379"/>
      <c r="I966" s="379"/>
      <c r="J966" s="379"/>
      <c r="K966" s="379"/>
      <c r="L966" s="379"/>
      <c r="M966" s="379"/>
      <c r="N966" s="379"/>
      <c r="O966" s="379"/>
      <c r="P966" s="379"/>
      <c r="Q966" s="379"/>
      <c r="R966" s="379"/>
      <c r="S966" s="379"/>
      <c r="T966" s="379"/>
      <c r="U966" s="379"/>
      <c r="V966" s="379"/>
      <c r="W966" s="379"/>
      <c r="X966" s="379"/>
      <c r="Y966" s="379"/>
      <c r="Z966" s="379"/>
    </row>
    <row r="967" spans="1:26" ht="14.25" customHeight="1" x14ac:dyDescent="0.25">
      <c r="A967" s="379"/>
      <c r="B967" s="379"/>
      <c r="C967" s="379"/>
      <c r="D967" s="379"/>
      <c r="E967" s="379"/>
      <c r="F967" s="379"/>
      <c r="G967" s="379"/>
      <c r="H967" s="379"/>
      <c r="I967" s="379"/>
      <c r="J967" s="379"/>
      <c r="K967" s="379"/>
      <c r="L967" s="379"/>
      <c r="M967" s="379"/>
      <c r="N967" s="379"/>
      <c r="O967" s="379"/>
      <c r="P967" s="379"/>
      <c r="Q967" s="379"/>
      <c r="R967" s="379"/>
      <c r="S967" s="379"/>
      <c r="T967" s="379"/>
      <c r="U967" s="379"/>
      <c r="V967" s="379"/>
      <c r="W967" s="379"/>
      <c r="X967" s="379"/>
      <c r="Y967" s="379"/>
      <c r="Z967" s="379"/>
    </row>
    <row r="968" spans="1:26" ht="14.25" customHeight="1" x14ac:dyDescent="0.25">
      <c r="A968" s="379"/>
      <c r="B968" s="379"/>
      <c r="C968" s="379"/>
      <c r="D968" s="379"/>
      <c r="E968" s="379"/>
      <c r="F968" s="379"/>
      <c r="G968" s="379"/>
      <c r="H968" s="379"/>
      <c r="I968" s="379"/>
      <c r="J968" s="379"/>
      <c r="K968" s="379"/>
      <c r="L968" s="379"/>
      <c r="M968" s="379"/>
      <c r="N968" s="379"/>
      <c r="O968" s="379"/>
      <c r="P968" s="379"/>
      <c r="Q968" s="379"/>
      <c r="R968" s="379"/>
      <c r="S968" s="379"/>
      <c r="T968" s="379"/>
      <c r="U968" s="379"/>
      <c r="V968" s="379"/>
      <c r="W968" s="379"/>
      <c r="X968" s="379"/>
      <c r="Y968" s="379"/>
      <c r="Z968" s="379"/>
    </row>
    <row r="969" spans="1:26" ht="14.25" customHeight="1" x14ac:dyDescent="0.25">
      <c r="A969" s="379"/>
      <c r="B969" s="379"/>
      <c r="C969" s="379"/>
      <c r="D969" s="379"/>
      <c r="E969" s="379"/>
      <c r="F969" s="379"/>
      <c r="G969" s="379"/>
      <c r="H969" s="379"/>
      <c r="I969" s="379"/>
      <c r="J969" s="379"/>
      <c r="K969" s="379"/>
      <c r="L969" s="379"/>
      <c r="M969" s="379"/>
      <c r="N969" s="379"/>
      <c r="O969" s="379"/>
      <c r="P969" s="379"/>
      <c r="Q969" s="379"/>
      <c r="R969" s="379"/>
      <c r="S969" s="379"/>
      <c r="T969" s="379"/>
      <c r="U969" s="379"/>
      <c r="V969" s="379"/>
      <c r="W969" s="379"/>
      <c r="X969" s="379"/>
      <c r="Y969" s="379"/>
      <c r="Z969" s="379"/>
    </row>
    <row r="970" spans="1:26" ht="14.25" customHeight="1" x14ac:dyDescent="0.25">
      <c r="A970" s="379"/>
      <c r="B970" s="379"/>
      <c r="C970" s="379"/>
      <c r="D970" s="379"/>
      <c r="E970" s="379"/>
      <c r="F970" s="379"/>
      <c r="G970" s="379"/>
      <c r="H970" s="379"/>
      <c r="I970" s="379"/>
      <c r="J970" s="379"/>
      <c r="K970" s="379"/>
      <c r="L970" s="379"/>
      <c r="M970" s="379"/>
      <c r="N970" s="379"/>
      <c r="O970" s="379"/>
      <c r="P970" s="379"/>
      <c r="Q970" s="379"/>
      <c r="R970" s="379"/>
      <c r="S970" s="379"/>
      <c r="T970" s="379"/>
      <c r="U970" s="379"/>
      <c r="V970" s="379"/>
      <c r="W970" s="379"/>
      <c r="X970" s="379"/>
      <c r="Y970" s="379"/>
      <c r="Z970" s="379"/>
    </row>
    <row r="971" spans="1:26" ht="14.25" customHeight="1" x14ac:dyDescent="0.25">
      <c r="A971" s="379"/>
      <c r="B971" s="379"/>
      <c r="C971" s="379"/>
      <c r="D971" s="379"/>
      <c r="E971" s="379"/>
      <c r="F971" s="379"/>
      <c r="G971" s="379"/>
      <c r="H971" s="379"/>
      <c r="I971" s="379"/>
      <c r="J971" s="379"/>
      <c r="K971" s="379"/>
      <c r="L971" s="379"/>
      <c r="M971" s="379"/>
      <c r="N971" s="379"/>
      <c r="O971" s="379"/>
      <c r="P971" s="379"/>
      <c r="Q971" s="379"/>
      <c r="R971" s="379"/>
      <c r="S971" s="379"/>
      <c r="T971" s="379"/>
      <c r="U971" s="379"/>
      <c r="V971" s="379"/>
      <c r="W971" s="379"/>
      <c r="X971" s="379"/>
      <c r="Y971" s="379"/>
      <c r="Z971" s="379"/>
    </row>
    <row r="972" spans="1:26" ht="14.25" customHeight="1" x14ac:dyDescent="0.25">
      <c r="A972" s="379"/>
      <c r="B972" s="379"/>
      <c r="C972" s="379"/>
      <c r="D972" s="379"/>
      <c r="E972" s="379"/>
      <c r="F972" s="379"/>
      <c r="G972" s="379"/>
      <c r="H972" s="379"/>
      <c r="I972" s="379"/>
      <c r="J972" s="379"/>
      <c r="K972" s="379"/>
      <c r="L972" s="379"/>
      <c r="M972" s="379"/>
      <c r="N972" s="379"/>
      <c r="O972" s="379"/>
      <c r="P972" s="379"/>
      <c r="Q972" s="379"/>
      <c r="R972" s="379"/>
      <c r="S972" s="379"/>
      <c r="T972" s="379"/>
      <c r="U972" s="379"/>
      <c r="V972" s="379"/>
      <c r="W972" s="379"/>
      <c r="X972" s="379"/>
      <c r="Y972" s="379"/>
      <c r="Z972" s="379"/>
    </row>
    <row r="973" spans="1:26" ht="14.25" customHeight="1" x14ac:dyDescent="0.25">
      <c r="A973" s="379"/>
      <c r="B973" s="379"/>
      <c r="C973" s="379"/>
      <c r="D973" s="379"/>
      <c r="E973" s="379"/>
      <c r="F973" s="379"/>
      <c r="G973" s="379"/>
      <c r="H973" s="379"/>
      <c r="I973" s="379"/>
      <c r="J973" s="379"/>
      <c r="K973" s="379"/>
      <c r="L973" s="379"/>
      <c r="M973" s="379"/>
      <c r="N973" s="379"/>
      <c r="O973" s="379"/>
      <c r="P973" s="379"/>
      <c r="Q973" s="379"/>
      <c r="R973" s="379"/>
      <c r="S973" s="379"/>
      <c r="T973" s="379"/>
      <c r="U973" s="379"/>
      <c r="V973" s="379"/>
      <c r="W973" s="379"/>
      <c r="X973" s="379"/>
      <c r="Y973" s="379"/>
      <c r="Z973" s="379"/>
    </row>
    <row r="974" spans="1:26" ht="14.25" customHeight="1" x14ac:dyDescent="0.25">
      <c r="A974" s="379"/>
      <c r="B974" s="379"/>
      <c r="C974" s="379"/>
      <c r="D974" s="379"/>
      <c r="E974" s="379"/>
      <c r="F974" s="379"/>
      <c r="G974" s="379"/>
      <c r="H974" s="379"/>
      <c r="I974" s="379"/>
      <c r="J974" s="379"/>
      <c r="K974" s="379"/>
      <c r="L974" s="379"/>
      <c r="M974" s="379"/>
      <c r="N974" s="379"/>
      <c r="O974" s="379"/>
      <c r="P974" s="379"/>
      <c r="Q974" s="379"/>
      <c r="R974" s="379"/>
      <c r="S974" s="379"/>
      <c r="T974" s="379"/>
      <c r="U974" s="379"/>
      <c r="V974" s="379"/>
      <c r="W974" s="379"/>
      <c r="X974" s="379"/>
      <c r="Y974" s="379"/>
      <c r="Z974" s="379"/>
    </row>
    <row r="975" spans="1:26" ht="14.25" customHeight="1" x14ac:dyDescent="0.25">
      <c r="A975" s="379"/>
      <c r="B975" s="379"/>
      <c r="C975" s="379"/>
      <c r="D975" s="379"/>
      <c r="E975" s="379"/>
      <c r="F975" s="379"/>
      <c r="G975" s="379"/>
      <c r="H975" s="379"/>
      <c r="I975" s="379"/>
      <c r="J975" s="379"/>
      <c r="K975" s="379"/>
      <c r="L975" s="379"/>
      <c r="M975" s="379"/>
      <c r="N975" s="379"/>
      <c r="O975" s="379"/>
      <c r="P975" s="379"/>
      <c r="Q975" s="379"/>
      <c r="R975" s="379"/>
      <c r="S975" s="379"/>
      <c r="T975" s="379"/>
      <c r="U975" s="379"/>
      <c r="V975" s="379"/>
      <c r="W975" s="379"/>
      <c r="X975" s="379"/>
      <c r="Y975" s="379"/>
      <c r="Z975" s="379"/>
    </row>
    <row r="976" spans="1:26" ht="14.25" customHeight="1" x14ac:dyDescent="0.25">
      <c r="A976" s="379"/>
      <c r="B976" s="379"/>
      <c r="C976" s="379"/>
      <c r="D976" s="379"/>
      <c r="E976" s="379"/>
      <c r="F976" s="379"/>
      <c r="G976" s="379"/>
      <c r="H976" s="379"/>
      <c r="I976" s="379"/>
      <c r="J976" s="379"/>
      <c r="K976" s="379"/>
      <c r="L976" s="379"/>
      <c r="M976" s="379"/>
      <c r="N976" s="379"/>
      <c r="O976" s="379"/>
      <c r="P976" s="379"/>
      <c r="Q976" s="379"/>
      <c r="R976" s="379"/>
      <c r="S976" s="379"/>
      <c r="T976" s="379"/>
      <c r="U976" s="379"/>
      <c r="V976" s="379"/>
      <c r="W976" s="379"/>
      <c r="X976" s="379"/>
      <c r="Y976" s="379"/>
      <c r="Z976" s="379"/>
    </row>
    <row r="977" spans="1:26" ht="14.25" customHeight="1" x14ac:dyDescent="0.25">
      <c r="A977" s="379"/>
      <c r="B977" s="379"/>
      <c r="C977" s="379"/>
      <c r="D977" s="379"/>
      <c r="E977" s="379"/>
      <c r="F977" s="379"/>
      <c r="G977" s="379"/>
      <c r="H977" s="379"/>
      <c r="I977" s="379"/>
      <c r="J977" s="379"/>
      <c r="K977" s="379"/>
      <c r="L977" s="379"/>
      <c r="M977" s="379"/>
      <c r="N977" s="379"/>
      <c r="O977" s="379"/>
      <c r="P977" s="379"/>
      <c r="Q977" s="379"/>
      <c r="R977" s="379"/>
      <c r="S977" s="379"/>
      <c r="T977" s="379"/>
      <c r="U977" s="379"/>
      <c r="V977" s="379"/>
      <c r="W977" s="379"/>
      <c r="X977" s="379"/>
      <c r="Y977" s="379"/>
      <c r="Z977" s="379"/>
    </row>
    <row r="978" spans="1:26" ht="14.25" customHeight="1" x14ac:dyDescent="0.25">
      <c r="A978" s="379"/>
      <c r="B978" s="379"/>
      <c r="C978" s="379"/>
      <c r="D978" s="379"/>
      <c r="E978" s="379"/>
      <c r="F978" s="379"/>
      <c r="G978" s="379"/>
      <c r="H978" s="379"/>
      <c r="I978" s="379"/>
      <c r="J978" s="379"/>
      <c r="K978" s="379"/>
      <c r="L978" s="379"/>
      <c r="M978" s="379"/>
      <c r="N978" s="379"/>
      <c r="O978" s="379"/>
      <c r="P978" s="379"/>
      <c r="Q978" s="379"/>
      <c r="R978" s="379"/>
      <c r="S978" s="379"/>
      <c r="T978" s="379"/>
      <c r="U978" s="379"/>
      <c r="V978" s="379"/>
      <c r="W978" s="379"/>
      <c r="X978" s="379"/>
      <c r="Y978" s="379"/>
      <c r="Z978" s="379"/>
    </row>
    <row r="979" spans="1:26" ht="14.25" customHeight="1" x14ac:dyDescent="0.25">
      <c r="A979" s="379"/>
      <c r="B979" s="379"/>
      <c r="C979" s="379"/>
      <c r="D979" s="379"/>
      <c r="E979" s="379"/>
      <c r="F979" s="379"/>
      <c r="G979" s="379"/>
      <c r="H979" s="379"/>
      <c r="I979" s="379"/>
      <c r="J979" s="379"/>
      <c r="K979" s="379"/>
      <c r="L979" s="379"/>
      <c r="M979" s="379"/>
      <c r="N979" s="379"/>
      <c r="O979" s="379"/>
      <c r="P979" s="379"/>
      <c r="Q979" s="379"/>
      <c r="R979" s="379"/>
      <c r="S979" s="379"/>
      <c r="T979" s="379"/>
      <c r="U979" s="379"/>
      <c r="V979" s="379"/>
      <c r="W979" s="379"/>
      <c r="X979" s="379"/>
      <c r="Y979" s="379"/>
      <c r="Z979" s="379"/>
    </row>
    <row r="980" spans="1:26" ht="14.25" customHeight="1" x14ac:dyDescent="0.25">
      <c r="A980" s="379"/>
      <c r="B980" s="379"/>
      <c r="C980" s="379"/>
      <c r="D980" s="379"/>
      <c r="E980" s="379"/>
      <c r="F980" s="379"/>
      <c r="G980" s="379"/>
      <c r="H980" s="379"/>
      <c r="I980" s="379"/>
      <c r="J980" s="379"/>
      <c r="K980" s="379"/>
      <c r="L980" s="379"/>
      <c r="M980" s="379"/>
      <c r="N980" s="379"/>
      <c r="O980" s="379"/>
      <c r="P980" s="379"/>
      <c r="Q980" s="379"/>
      <c r="R980" s="379"/>
      <c r="S980" s="379"/>
      <c r="T980" s="379"/>
      <c r="U980" s="379"/>
      <c r="V980" s="379"/>
      <c r="W980" s="379"/>
      <c r="X980" s="379"/>
      <c r="Y980" s="379"/>
      <c r="Z980" s="379"/>
    </row>
    <row r="981" spans="1:26" ht="14.25" customHeight="1" x14ac:dyDescent="0.25">
      <c r="A981" s="379"/>
      <c r="B981" s="379"/>
      <c r="C981" s="379"/>
      <c r="D981" s="379"/>
      <c r="E981" s="379"/>
      <c r="F981" s="379"/>
      <c r="G981" s="379"/>
      <c r="H981" s="379"/>
      <c r="I981" s="379"/>
      <c r="J981" s="379"/>
      <c r="K981" s="379"/>
      <c r="L981" s="379"/>
      <c r="M981" s="379"/>
      <c r="N981" s="379"/>
      <c r="O981" s="379"/>
      <c r="P981" s="379"/>
      <c r="Q981" s="379"/>
      <c r="R981" s="379"/>
      <c r="S981" s="379"/>
      <c r="T981" s="379"/>
      <c r="U981" s="379"/>
      <c r="V981" s="379"/>
      <c r="W981" s="379"/>
      <c r="X981" s="379"/>
      <c r="Y981" s="379"/>
      <c r="Z981" s="379"/>
    </row>
    <row r="982" spans="1:26" ht="14.25" customHeight="1" x14ac:dyDescent="0.25">
      <c r="A982" s="379"/>
      <c r="B982" s="379"/>
      <c r="C982" s="379"/>
      <c r="D982" s="379"/>
      <c r="E982" s="379"/>
      <c r="F982" s="379"/>
      <c r="G982" s="379"/>
      <c r="H982" s="379"/>
      <c r="I982" s="379"/>
      <c r="J982" s="379"/>
      <c r="K982" s="379"/>
      <c r="L982" s="379"/>
      <c r="M982" s="379"/>
      <c r="N982" s="379"/>
      <c r="O982" s="379"/>
      <c r="P982" s="379"/>
      <c r="Q982" s="379"/>
      <c r="R982" s="379"/>
      <c r="S982" s="379"/>
      <c r="T982" s="379"/>
      <c r="U982" s="379"/>
      <c r="V982" s="379"/>
      <c r="W982" s="379"/>
      <c r="X982" s="379"/>
      <c r="Y982" s="379"/>
      <c r="Z982" s="379"/>
    </row>
    <row r="983" spans="1:26" ht="14.25" customHeight="1" x14ac:dyDescent="0.25">
      <c r="A983" s="379"/>
      <c r="B983" s="379"/>
      <c r="C983" s="379"/>
      <c r="D983" s="379"/>
      <c r="E983" s="379"/>
      <c r="F983" s="379"/>
      <c r="G983" s="379"/>
      <c r="H983" s="379"/>
      <c r="I983" s="379"/>
      <c r="J983" s="379"/>
      <c r="K983" s="379"/>
      <c r="L983" s="379"/>
      <c r="M983" s="379"/>
      <c r="N983" s="379"/>
      <c r="O983" s="379"/>
      <c r="P983" s="379"/>
      <c r="Q983" s="379"/>
      <c r="R983" s="379"/>
      <c r="S983" s="379"/>
      <c r="T983" s="379"/>
      <c r="U983" s="379"/>
      <c r="V983" s="379"/>
      <c r="W983" s="379"/>
      <c r="X983" s="379"/>
      <c r="Y983" s="379"/>
      <c r="Z983" s="379"/>
    </row>
    <row r="984" spans="1:26" ht="14.25" customHeight="1" x14ac:dyDescent="0.25">
      <c r="A984" s="379"/>
      <c r="B984" s="379"/>
      <c r="C984" s="379"/>
      <c r="D984" s="379"/>
      <c r="E984" s="379"/>
      <c r="F984" s="379"/>
      <c r="G984" s="379"/>
      <c r="H984" s="379"/>
      <c r="I984" s="379"/>
      <c r="J984" s="379"/>
      <c r="K984" s="379"/>
      <c r="L984" s="379"/>
      <c r="M984" s="379"/>
      <c r="N984" s="379"/>
      <c r="O984" s="379"/>
      <c r="P984" s="379"/>
      <c r="Q984" s="379"/>
      <c r="R984" s="379"/>
      <c r="S984" s="379"/>
      <c r="T984" s="379"/>
      <c r="U984" s="379"/>
      <c r="V984" s="379"/>
      <c r="W984" s="379"/>
      <c r="X984" s="379"/>
      <c r="Y984" s="379"/>
      <c r="Z984" s="379"/>
    </row>
    <row r="985" spans="1:26" ht="14.25" customHeight="1" x14ac:dyDescent="0.25">
      <c r="A985" s="379"/>
      <c r="B985" s="379"/>
      <c r="C985" s="379"/>
      <c r="D985" s="379"/>
      <c r="E985" s="379"/>
      <c r="F985" s="379"/>
      <c r="G985" s="379"/>
      <c r="H985" s="379"/>
      <c r="I985" s="379"/>
      <c r="J985" s="379"/>
      <c r="K985" s="379"/>
      <c r="L985" s="379"/>
      <c r="M985" s="379"/>
      <c r="N985" s="379"/>
      <c r="O985" s="379"/>
      <c r="P985" s="379"/>
      <c r="Q985" s="379"/>
      <c r="R985" s="379"/>
      <c r="S985" s="379"/>
      <c r="T985" s="379"/>
      <c r="U985" s="379"/>
      <c r="V985" s="379"/>
      <c r="W985" s="379"/>
      <c r="X985" s="379"/>
      <c r="Y985" s="379"/>
      <c r="Z985" s="379"/>
    </row>
    <row r="986" spans="1:26" ht="14.25" customHeight="1" x14ac:dyDescent="0.25">
      <c r="A986" s="379"/>
      <c r="B986" s="379"/>
      <c r="C986" s="379"/>
      <c r="D986" s="379"/>
      <c r="E986" s="379"/>
      <c r="F986" s="379"/>
      <c r="G986" s="379"/>
      <c r="H986" s="379"/>
      <c r="I986" s="379"/>
      <c r="J986" s="379"/>
      <c r="K986" s="379"/>
      <c r="L986" s="379"/>
      <c r="M986" s="379"/>
      <c r="N986" s="379"/>
      <c r="O986" s="379"/>
      <c r="P986" s="379"/>
      <c r="Q986" s="379"/>
      <c r="R986" s="379"/>
      <c r="S986" s="379"/>
      <c r="T986" s="379"/>
      <c r="U986" s="379"/>
      <c r="V986" s="379"/>
      <c r="W986" s="379"/>
      <c r="X986" s="379"/>
      <c r="Y986" s="379"/>
      <c r="Z986" s="379"/>
    </row>
    <row r="987" spans="1:26" ht="14.25" customHeight="1" x14ac:dyDescent="0.25">
      <c r="A987" s="379"/>
      <c r="B987" s="379"/>
      <c r="C987" s="379"/>
      <c r="D987" s="379"/>
      <c r="E987" s="379"/>
      <c r="F987" s="379"/>
      <c r="G987" s="379"/>
      <c r="H987" s="379"/>
      <c r="I987" s="379"/>
      <c r="J987" s="379"/>
      <c r="K987" s="379"/>
      <c r="L987" s="379"/>
      <c r="M987" s="379"/>
      <c r="N987" s="379"/>
      <c r="O987" s="379"/>
      <c r="P987" s="379"/>
      <c r="Q987" s="379"/>
      <c r="R987" s="379"/>
      <c r="S987" s="379"/>
      <c r="T987" s="379"/>
      <c r="U987" s="379"/>
      <c r="V987" s="379"/>
      <c r="W987" s="379"/>
      <c r="X987" s="379"/>
      <c r="Y987" s="379"/>
      <c r="Z987" s="379"/>
    </row>
    <row r="988" spans="1:26" ht="14.25" customHeight="1" x14ac:dyDescent="0.25">
      <c r="A988" s="379"/>
      <c r="B988" s="379"/>
      <c r="C988" s="379"/>
      <c r="D988" s="379"/>
      <c r="E988" s="379"/>
      <c r="F988" s="379"/>
      <c r="G988" s="379"/>
      <c r="H988" s="379"/>
      <c r="I988" s="379"/>
      <c r="J988" s="379"/>
      <c r="K988" s="379"/>
      <c r="L988" s="379"/>
      <c r="M988" s="379"/>
      <c r="N988" s="379"/>
      <c r="O988" s="379"/>
      <c r="P988" s="379"/>
      <c r="Q988" s="379"/>
      <c r="R988" s="379"/>
      <c r="S988" s="379"/>
      <c r="T988" s="379"/>
      <c r="U988" s="379"/>
      <c r="V988" s="379"/>
      <c r="W988" s="379"/>
      <c r="X988" s="379"/>
      <c r="Y988" s="379"/>
      <c r="Z988" s="379"/>
    </row>
    <row r="989" spans="1:26" ht="14.25" customHeight="1" x14ac:dyDescent="0.25">
      <c r="A989" s="379"/>
      <c r="B989" s="379"/>
      <c r="C989" s="379"/>
      <c r="D989" s="379"/>
      <c r="E989" s="379"/>
      <c r="F989" s="379"/>
      <c r="G989" s="379"/>
      <c r="H989" s="379"/>
      <c r="I989" s="379"/>
      <c r="J989" s="379"/>
      <c r="K989" s="379"/>
      <c r="L989" s="379"/>
      <c r="M989" s="379"/>
      <c r="N989" s="379"/>
      <c r="O989" s="379"/>
      <c r="P989" s="379"/>
      <c r="Q989" s="379"/>
      <c r="R989" s="379"/>
      <c r="S989" s="379"/>
      <c r="T989" s="379"/>
      <c r="U989" s="379"/>
      <c r="V989" s="379"/>
      <c r="W989" s="379"/>
      <c r="X989" s="379"/>
      <c r="Y989" s="379"/>
      <c r="Z989" s="379"/>
    </row>
    <row r="990" spans="1:26" ht="14.25" customHeight="1" x14ac:dyDescent="0.25">
      <c r="A990" s="379"/>
      <c r="B990" s="379"/>
      <c r="C990" s="379"/>
      <c r="D990" s="379"/>
      <c r="E990" s="379"/>
      <c r="F990" s="379"/>
      <c r="G990" s="379"/>
      <c r="H990" s="379"/>
      <c r="I990" s="379"/>
      <c r="J990" s="379"/>
      <c r="K990" s="379"/>
      <c r="L990" s="379"/>
      <c r="M990" s="379"/>
      <c r="N990" s="379"/>
      <c r="O990" s="379"/>
      <c r="P990" s="379"/>
      <c r="Q990" s="379"/>
      <c r="R990" s="379"/>
      <c r="S990" s="379"/>
      <c r="T990" s="379"/>
      <c r="U990" s="379"/>
      <c r="V990" s="379"/>
      <c r="W990" s="379"/>
      <c r="X990" s="379"/>
      <c r="Y990" s="379"/>
      <c r="Z990" s="379"/>
    </row>
    <row r="991" spans="1:26" ht="14.25" customHeight="1" x14ac:dyDescent="0.25">
      <c r="A991" s="379"/>
      <c r="B991" s="379"/>
      <c r="C991" s="379"/>
      <c r="D991" s="379"/>
      <c r="E991" s="379"/>
      <c r="F991" s="379"/>
      <c r="G991" s="379"/>
      <c r="H991" s="379"/>
      <c r="I991" s="379"/>
      <c r="J991" s="379"/>
      <c r="K991" s="379"/>
      <c r="L991" s="379"/>
      <c r="M991" s="379"/>
      <c r="N991" s="379"/>
      <c r="O991" s="379"/>
      <c r="P991" s="379"/>
      <c r="Q991" s="379"/>
      <c r="R991" s="379"/>
      <c r="S991" s="379"/>
      <c r="T991" s="379"/>
      <c r="U991" s="379"/>
      <c r="V991" s="379"/>
      <c r="W991" s="379"/>
      <c r="X991" s="379"/>
      <c r="Y991" s="379"/>
      <c r="Z991" s="379"/>
    </row>
    <row r="992" spans="1:26" ht="14.25" customHeight="1" x14ac:dyDescent="0.25">
      <c r="A992" s="379"/>
      <c r="B992" s="379"/>
      <c r="C992" s="379"/>
      <c r="D992" s="379"/>
      <c r="E992" s="379"/>
      <c r="F992" s="379"/>
      <c r="G992" s="379"/>
      <c r="H992" s="379"/>
      <c r="I992" s="379"/>
      <c r="J992" s="379"/>
      <c r="K992" s="379"/>
      <c r="L992" s="379"/>
      <c r="M992" s="379"/>
      <c r="N992" s="379"/>
      <c r="O992" s="379"/>
      <c r="P992" s="379"/>
      <c r="Q992" s="379"/>
      <c r="R992" s="379"/>
      <c r="S992" s="379"/>
      <c r="T992" s="379"/>
      <c r="U992" s="379"/>
      <c r="V992" s="379"/>
      <c r="W992" s="379"/>
      <c r="X992" s="379"/>
      <c r="Y992" s="379"/>
      <c r="Z992" s="379"/>
    </row>
    <row r="993" spans="1:26" ht="14.25" customHeight="1" x14ac:dyDescent="0.25">
      <c r="A993" s="379"/>
      <c r="B993" s="379"/>
      <c r="C993" s="379"/>
      <c r="D993" s="379"/>
      <c r="E993" s="379"/>
      <c r="F993" s="379"/>
      <c r="G993" s="379"/>
      <c r="H993" s="379"/>
      <c r="I993" s="379"/>
      <c r="J993" s="379"/>
      <c r="K993" s="379"/>
      <c r="L993" s="379"/>
      <c r="M993" s="379"/>
      <c r="N993" s="379"/>
      <c r="O993" s="379"/>
      <c r="P993" s="379"/>
      <c r="Q993" s="379"/>
      <c r="R993" s="379"/>
      <c r="S993" s="379"/>
      <c r="T993" s="379"/>
      <c r="U993" s="379"/>
      <c r="V993" s="379"/>
      <c r="W993" s="379"/>
      <c r="X993" s="379"/>
      <c r="Y993" s="379"/>
      <c r="Z993" s="379"/>
    </row>
    <row r="994" spans="1:26" ht="14.25" customHeight="1" x14ac:dyDescent="0.25">
      <c r="A994" s="379"/>
      <c r="B994" s="379"/>
      <c r="C994" s="379"/>
      <c r="D994" s="379"/>
      <c r="E994" s="379"/>
      <c r="F994" s="379"/>
      <c r="G994" s="379"/>
      <c r="H994" s="379"/>
      <c r="I994" s="379"/>
      <c r="J994" s="379"/>
      <c r="K994" s="379"/>
      <c r="L994" s="379"/>
      <c r="M994" s="379"/>
      <c r="N994" s="379"/>
      <c r="O994" s="379"/>
      <c r="P994" s="379"/>
      <c r="Q994" s="379"/>
      <c r="R994" s="379"/>
      <c r="S994" s="379"/>
      <c r="T994" s="379"/>
      <c r="U994" s="379"/>
      <c r="V994" s="379"/>
      <c r="W994" s="379"/>
      <c r="X994" s="379"/>
      <c r="Y994" s="379"/>
      <c r="Z994" s="379"/>
    </row>
    <row r="995" spans="1:26" ht="14.25" customHeight="1" x14ac:dyDescent="0.25">
      <c r="A995" s="379"/>
      <c r="B995" s="379"/>
      <c r="C995" s="379"/>
      <c r="D995" s="379"/>
      <c r="E995" s="379"/>
      <c r="F995" s="379"/>
      <c r="G995" s="379"/>
      <c r="H995" s="379"/>
      <c r="I995" s="379"/>
      <c r="J995" s="379"/>
      <c r="K995" s="379"/>
      <c r="L995" s="379"/>
      <c r="M995" s="379"/>
      <c r="N995" s="379"/>
      <c r="O995" s="379"/>
      <c r="P995" s="379"/>
      <c r="Q995" s="379"/>
      <c r="R995" s="379"/>
      <c r="S995" s="379"/>
      <c r="T995" s="379"/>
      <c r="U995" s="379"/>
      <c r="V995" s="379"/>
      <c r="W995" s="379"/>
      <c r="X995" s="379"/>
      <c r="Y995" s="379"/>
      <c r="Z995" s="379"/>
    </row>
    <row r="996" spans="1:26" ht="14.25" customHeight="1" x14ac:dyDescent="0.25">
      <c r="A996" s="379"/>
      <c r="B996" s="379"/>
      <c r="C996" s="379"/>
      <c r="D996" s="379"/>
      <c r="E996" s="379"/>
      <c r="F996" s="379"/>
      <c r="G996" s="379"/>
      <c r="H996" s="379"/>
      <c r="I996" s="379"/>
      <c r="J996" s="379"/>
      <c r="K996" s="379"/>
      <c r="L996" s="379"/>
      <c r="M996" s="379"/>
      <c r="N996" s="379"/>
      <c r="O996" s="379"/>
      <c r="P996" s="379"/>
      <c r="Q996" s="379"/>
      <c r="R996" s="379"/>
      <c r="S996" s="379"/>
      <c r="T996" s="379"/>
      <c r="U996" s="379"/>
      <c r="V996" s="379"/>
      <c r="W996" s="379"/>
      <c r="X996" s="379"/>
      <c r="Y996" s="379"/>
      <c r="Z996" s="379"/>
    </row>
    <row r="997" spans="1:26" ht="14.25" customHeight="1" x14ac:dyDescent="0.25">
      <c r="A997" s="379"/>
      <c r="B997" s="379"/>
      <c r="C997" s="379"/>
      <c r="D997" s="379"/>
      <c r="E997" s="379"/>
      <c r="F997" s="379"/>
      <c r="G997" s="379"/>
      <c r="H997" s="379"/>
      <c r="I997" s="379"/>
      <c r="J997" s="379"/>
      <c r="K997" s="379"/>
      <c r="L997" s="379"/>
      <c r="M997" s="379"/>
      <c r="N997" s="379"/>
      <c r="O997" s="379"/>
      <c r="P997" s="379"/>
      <c r="Q997" s="379"/>
      <c r="R997" s="379"/>
      <c r="S997" s="379"/>
      <c r="T997" s="379"/>
      <c r="U997" s="379"/>
      <c r="V997" s="379"/>
      <c r="W997" s="379"/>
      <c r="X997" s="379"/>
      <c r="Y997" s="379"/>
      <c r="Z997" s="379"/>
    </row>
    <row r="998" spans="1:26" ht="14.25" customHeight="1" x14ac:dyDescent="0.25">
      <c r="A998" s="379"/>
      <c r="B998" s="379"/>
      <c r="C998" s="379"/>
      <c r="D998" s="379"/>
      <c r="E998" s="379"/>
      <c r="F998" s="379"/>
      <c r="G998" s="379"/>
      <c r="H998" s="379"/>
      <c r="I998" s="379"/>
      <c r="J998" s="379"/>
      <c r="K998" s="379"/>
      <c r="L998" s="379"/>
      <c r="M998" s="379"/>
      <c r="N998" s="379"/>
      <c r="O998" s="379"/>
      <c r="P998" s="379"/>
      <c r="Q998" s="379"/>
      <c r="R998" s="379"/>
      <c r="S998" s="379"/>
      <c r="T998" s="379"/>
      <c r="U998" s="379"/>
      <c r="V998" s="379"/>
      <c r="W998" s="379"/>
      <c r="X998" s="379"/>
      <c r="Y998" s="379"/>
      <c r="Z998" s="379"/>
    </row>
    <row r="999" spans="1:26" ht="14.25" customHeight="1" x14ac:dyDescent="0.25">
      <c r="A999" s="379"/>
      <c r="B999" s="379"/>
      <c r="C999" s="379"/>
      <c r="D999" s="379"/>
      <c r="E999" s="379"/>
      <c r="F999" s="379"/>
      <c r="G999" s="379"/>
      <c r="H999" s="379"/>
      <c r="I999" s="379"/>
      <c r="J999" s="379"/>
      <c r="K999" s="379"/>
      <c r="L999" s="379"/>
      <c r="M999" s="379"/>
      <c r="N999" s="379"/>
      <c r="O999" s="379"/>
      <c r="P999" s="379"/>
      <c r="Q999" s="379"/>
      <c r="R999" s="379"/>
      <c r="S999" s="379"/>
      <c r="T999" s="379"/>
      <c r="U999" s="379"/>
      <c r="V999" s="379"/>
      <c r="W999" s="379"/>
      <c r="X999" s="379"/>
      <c r="Y999" s="379"/>
      <c r="Z999" s="379"/>
    </row>
  </sheetData>
  <mergeCells count="35">
    <mergeCell ref="L112:M112"/>
    <mergeCell ref="L113:M113"/>
    <mergeCell ref="L107:M107"/>
    <mergeCell ref="L108:M108"/>
    <mergeCell ref="L109:M109"/>
    <mergeCell ref="L110:M110"/>
    <mergeCell ref="L111:M111"/>
    <mergeCell ref="G55:I55"/>
    <mergeCell ref="J55:K55"/>
    <mergeCell ref="G90:I90"/>
    <mergeCell ref="J90:K90"/>
    <mergeCell ref="G107:I107"/>
    <mergeCell ref="J107:K107"/>
    <mergeCell ref="B38:B40"/>
    <mergeCell ref="A27:A37"/>
    <mergeCell ref="A38:A40"/>
    <mergeCell ref="A92:A96"/>
    <mergeCell ref="A109:A113"/>
    <mergeCell ref="B60:B63"/>
    <mergeCell ref="B64:B66"/>
    <mergeCell ref="A57:A59"/>
    <mergeCell ref="B57:B58"/>
    <mergeCell ref="B73:B75"/>
    <mergeCell ref="A60:A72"/>
    <mergeCell ref="A73:A75"/>
    <mergeCell ref="A3:A26"/>
    <mergeCell ref="G1:I1"/>
    <mergeCell ref="J1:K1"/>
    <mergeCell ref="B34:B35"/>
    <mergeCell ref="B31:B33"/>
    <mergeCell ref="B28:B30"/>
    <mergeCell ref="B19:B20"/>
    <mergeCell ref="B3:B11"/>
    <mergeCell ref="B12:B18"/>
    <mergeCell ref="B21:B23"/>
  </mergeCells>
  <pageMargins left="0.45" right="0.45" top="0.5" bottom="0.5" header="0" footer="0"/>
  <pageSetup fitToHeight="0"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defaultColWidth="14.42578125" defaultRowHeight="15" customHeight="1" x14ac:dyDescent="0.25"/>
  <cols>
    <col min="1" max="1" width="11.42578125" style="378" customWidth="1"/>
    <col min="2" max="2" width="24.7109375" style="378" customWidth="1"/>
    <col min="3" max="3" width="33" style="378" customWidth="1"/>
    <col min="4" max="4" width="18.28515625" style="378" customWidth="1"/>
    <col min="5" max="6" width="9.140625" style="378" customWidth="1"/>
    <col min="7" max="11" width="12.7109375" style="378" customWidth="1"/>
    <col min="12" max="13" width="9.140625" style="378" hidden="1" customWidth="1"/>
    <col min="14" max="26" width="9.140625" style="378" customWidth="1"/>
    <col min="27" max="16384" width="14.42578125" style="378"/>
  </cols>
  <sheetData>
    <row r="1" spans="1:26" ht="37.5" customHeight="1" x14ac:dyDescent="0.55000000000000004">
      <c r="A1" s="465" t="s">
        <v>968</v>
      </c>
      <c r="B1" s="464"/>
      <c r="C1" s="464"/>
      <c r="D1" s="463"/>
      <c r="E1" s="463"/>
      <c r="F1" s="462"/>
      <c r="G1" s="855" t="s">
        <v>706</v>
      </c>
      <c r="H1" s="856"/>
      <c r="I1" s="857"/>
      <c r="J1" s="858" t="s">
        <v>707</v>
      </c>
      <c r="K1" s="859"/>
      <c r="L1" s="491" t="s">
        <v>708</v>
      </c>
      <c r="M1" s="379"/>
      <c r="N1" s="379"/>
      <c r="O1" s="379"/>
      <c r="P1" s="379"/>
      <c r="Q1" s="379"/>
      <c r="R1" s="379"/>
      <c r="S1" s="379"/>
      <c r="T1" s="379"/>
      <c r="U1" s="379"/>
      <c r="V1" s="379"/>
      <c r="W1" s="379"/>
      <c r="X1" s="379"/>
      <c r="Y1" s="379"/>
      <c r="Z1" s="379"/>
    </row>
    <row r="2" spans="1:26" ht="27.75" customHeight="1" thickBot="1" x14ac:dyDescent="0.3">
      <c r="A2" s="461" t="s">
        <v>709</v>
      </c>
      <c r="B2" s="460" t="s">
        <v>710</v>
      </c>
      <c r="C2" s="460" t="s">
        <v>711</v>
      </c>
      <c r="D2" s="456" t="s">
        <v>712</v>
      </c>
      <c r="E2" s="456" t="s">
        <v>549</v>
      </c>
      <c r="F2" s="459" t="s">
        <v>713</v>
      </c>
      <c r="G2" s="458" t="s">
        <v>714</v>
      </c>
      <c r="H2" s="456" t="s">
        <v>715</v>
      </c>
      <c r="I2" s="457" t="s">
        <v>716</v>
      </c>
      <c r="J2" s="456" t="s">
        <v>717</v>
      </c>
      <c r="K2" s="456" t="s">
        <v>718</v>
      </c>
      <c r="L2" s="617"/>
      <c r="M2" s="379"/>
      <c r="N2" s="379"/>
      <c r="O2" s="379"/>
      <c r="P2" s="379"/>
      <c r="Q2" s="379"/>
      <c r="R2" s="379"/>
      <c r="S2" s="379"/>
      <c r="T2" s="379"/>
      <c r="U2" s="379"/>
      <c r="V2" s="379"/>
      <c r="W2" s="379"/>
      <c r="X2" s="379"/>
      <c r="Y2" s="379"/>
      <c r="Z2" s="379"/>
    </row>
    <row r="3" spans="1:26" ht="15" customHeight="1" x14ac:dyDescent="0.25">
      <c r="A3" s="869" t="s">
        <v>552</v>
      </c>
      <c r="B3" s="890" t="s">
        <v>720</v>
      </c>
      <c r="C3" s="538" t="s">
        <v>721</v>
      </c>
      <c r="D3" s="487">
        <v>1</v>
      </c>
      <c r="E3" s="396">
        <v>1</v>
      </c>
      <c r="F3" s="395">
        <f t="shared" ref="F3:F19" si="0">E3*D3</f>
        <v>1</v>
      </c>
      <c r="G3" s="616"/>
      <c r="H3" s="487"/>
      <c r="I3" s="536" t="s">
        <v>722</v>
      </c>
      <c r="J3" s="615"/>
      <c r="K3" s="614"/>
      <c r="L3" s="605" t="s">
        <v>723</v>
      </c>
      <c r="M3" s="379"/>
      <c r="N3" s="379"/>
      <c r="O3" s="379"/>
      <c r="P3" s="379"/>
      <c r="Q3" s="379"/>
      <c r="R3" s="379"/>
      <c r="S3" s="379"/>
      <c r="T3" s="379"/>
      <c r="U3" s="379"/>
      <c r="V3" s="379"/>
      <c r="W3" s="379"/>
      <c r="X3" s="379"/>
      <c r="Y3" s="379"/>
      <c r="Z3" s="379"/>
    </row>
    <row r="4" spans="1:26" ht="15" customHeight="1" x14ac:dyDescent="0.25">
      <c r="A4" s="870"/>
      <c r="B4" s="873"/>
      <c r="C4" s="532" t="s">
        <v>724</v>
      </c>
      <c r="D4" s="484">
        <v>1</v>
      </c>
      <c r="E4" s="392">
        <v>1</v>
      </c>
      <c r="F4" s="391">
        <f t="shared" si="0"/>
        <v>1</v>
      </c>
      <c r="G4" s="607"/>
      <c r="H4" s="484"/>
      <c r="I4" s="482" t="s">
        <v>725</v>
      </c>
      <c r="J4" s="575"/>
      <c r="K4" s="478"/>
      <c r="L4" s="474" t="s">
        <v>726</v>
      </c>
      <c r="M4" s="379"/>
      <c r="N4" s="379"/>
      <c r="O4" s="379"/>
      <c r="P4" s="379"/>
      <c r="Q4" s="379"/>
      <c r="R4" s="379"/>
      <c r="S4" s="379"/>
      <c r="T4" s="379"/>
      <c r="U4" s="379"/>
      <c r="V4" s="379"/>
      <c r="W4" s="379"/>
      <c r="X4" s="379"/>
      <c r="Y4" s="379"/>
      <c r="Z4" s="379"/>
    </row>
    <row r="5" spans="1:26" ht="15" customHeight="1" x14ac:dyDescent="0.25">
      <c r="A5" s="870"/>
      <c r="B5" s="873"/>
      <c r="C5" s="532" t="s">
        <v>727</v>
      </c>
      <c r="D5" s="484">
        <v>1</v>
      </c>
      <c r="E5" s="392">
        <v>1</v>
      </c>
      <c r="F5" s="391">
        <f t="shared" si="0"/>
        <v>1</v>
      </c>
      <c r="G5" s="607"/>
      <c r="H5" s="484"/>
      <c r="I5" s="482" t="s">
        <v>728</v>
      </c>
      <c r="J5" s="575"/>
      <c r="K5" s="478"/>
      <c r="L5" s="474"/>
      <c r="M5" s="379"/>
      <c r="N5" s="379"/>
      <c r="O5" s="379"/>
      <c r="P5" s="379"/>
      <c r="Q5" s="379"/>
      <c r="R5" s="379"/>
      <c r="S5" s="379"/>
      <c r="T5" s="379"/>
      <c r="U5" s="379"/>
      <c r="V5" s="379"/>
      <c r="W5" s="379"/>
      <c r="X5" s="379"/>
      <c r="Y5" s="379"/>
      <c r="Z5" s="379"/>
    </row>
    <row r="6" spans="1:26" ht="15" customHeight="1" x14ac:dyDescent="0.25">
      <c r="A6" s="870"/>
      <c r="B6" s="873"/>
      <c r="C6" s="532" t="s">
        <v>729</v>
      </c>
      <c r="D6" s="484">
        <v>1</v>
      </c>
      <c r="E6" s="392">
        <v>1</v>
      </c>
      <c r="F6" s="391">
        <f t="shared" si="0"/>
        <v>1</v>
      </c>
      <c r="G6" s="607"/>
      <c r="H6" s="484"/>
      <c r="I6" s="482" t="s">
        <v>730</v>
      </c>
      <c r="J6" s="575"/>
      <c r="K6" s="478"/>
      <c r="L6" s="474"/>
      <c r="M6" s="379"/>
      <c r="N6" s="379"/>
      <c r="O6" s="379"/>
      <c r="P6" s="379"/>
      <c r="Q6" s="379"/>
      <c r="R6" s="379"/>
      <c r="S6" s="379"/>
      <c r="T6" s="379"/>
      <c r="U6" s="379"/>
      <c r="V6" s="379"/>
      <c r="W6" s="379"/>
      <c r="X6" s="379"/>
      <c r="Y6" s="379"/>
      <c r="Z6" s="379"/>
    </row>
    <row r="7" spans="1:26" ht="15" customHeight="1" x14ac:dyDescent="0.25">
      <c r="A7" s="870"/>
      <c r="B7" s="873"/>
      <c r="C7" s="532" t="s">
        <v>731</v>
      </c>
      <c r="D7" s="484">
        <v>1</v>
      </c>
      <c r="E7" s="392">
        <v>1</v>
      </c>
      <c r="F7" s="391">
        <f t="shared" si="0"/>
        <v>1</v>
      </c>
      <c r="G7" s="607"/>
      <c r="H7" s="576"/>
      <c r="I7" s="613" t="s">
        <v>732</v>
      </c>
      <c r="J7" s="575"/>
      <c r="K7" s="478"/>
      <c r="L7" s="474" t="s">
        <v>735</v>
      </c>
      <c r="M7" s="379"/>
      <c r="N7" s="379"/>
      <c r="O7" s="379"/>
      <c r="P7" s="379"/>
      <c r="Q7" s="379"/>
      <c r="R7" s="379"/>
      <c r="S7" s="379"/>
      <c r="T7" s="379"/>
      <c r="U7" s="379"/>
      <c r="V7" s="379"/>
      <c r="W7" s="379"/>
      <c r="X7" s="379"/>
      <c r="Y7" s="379"/>
      <c r="Z7" s="379"/>
    </row>
    <row r="8" spans="1:26" ht="15" customHeight="1" x14ac:dyDescent="0.25">
      <c r="A8" s="870"/>
      <c r="B8" s="873"/>
      <c r="C8" s="532" t="s">
        <v>733</v>
      </c>
      <c r="D8" s="484">
        <v>1</v>
      </c>
      <c r="E8" s="392">
        <v>1</v>
      </c>
      <c r="F8" s="391">
        <f t="shared" si="0"/>
        <v>1</v>
      </c>
      <c r="G8" s="607"/>
      <c r="H8" s="484"/>
      <c r="I8" s="482" t="s">
        <v>734</v>
      </c>
      <c r="J8" s="575"/>
      <c r="K8" s="478"/>
      <c r="L8" s="474" t="s">
        <v>735</v>
      </c>
      <c r="M8" s="379"/>
      <c r="N8" s="379"/>
      <c r="O8" s="379"/>
      <c r="P8" s="379"/>
      <c r="Q8" s="379"/>
      <c r="R8" s="379"/>
      <c r="S8" s="379"/>
      <c r="T8" s="379"/>
      <c r="U8" s="379"/>
      <c r="V8" s="379"/>
      <c r="W8" s="379"/>
      <c r="X8" s="379"/>
      <c r="Y8" s="379"/>
      <c r="Z8" s="379"/>
    </row>
    <row r="9" spans="1:26" ht="15" customHeight="1" x14ac:dyDescent="0.25">
      <c r="A9" s="870"/>
      <c r="B9" s="873"/>
      <c r="C9" s="532" t="s">
        <v>969</v>
      </c>
      <c r="D9" s="484">
        <v>1</v>
      </c>
      <c r="E9" s="392">
        <v>1</v>
      </c>
      <c r="F9" s="391">
        <f t="shared" si="0"/>
        <v>1</v>
      </c>
      <c r="G9" s="607"/>
      <c r="H9" s="484"/>
      <c r="I9" s="482" t="s">
        <v>737</v>
      </c>
      <c r="J9" s="575"/>
      <c r="K9" s="478"/>
      <c r="L9" s="474" t="s">
        <v>735</v>
      </c>
      <c r="M9" s="379"/>
      <c r="N9" s="379"/>
      <c r="O9" s="379"/>
      <c r="P9" s="379"/>
      <c r="Q9" s="379"/>
      <c r="R9" s="379"/>
      <c r="S9" s="379"/>
      <c r="T9" s="379"/>
      <c r="U9" s="379"/>
      <c r="V9" s="379"/>
      <c r="W9" s="379"/>
      <c r="X9" s="379"/>
      <c r="Y9" s="379"/>
      <c r="Z9" s="379"/>
    </row>
    <row r="10" spans="1:26" ht="15" customHeight="1" x14ac:dyDescent="0.25">
      <c r="A10" s="870"/>
      <c r="B10" s="873"/>
      <c r="C10" s="532" t="s">
        <v>738</v>
      </c>
      <c r="D10" s="484">
        <v>2</v>
      </c>
      <c r="E10" s="392">
        <v>1</v>
      </c>
      <c r="F10" s="391">
        <f t="shared" si="0"/>
        <v>2</v>
      </c>
      <c r="G10" s="607"/>
      <c r="H10" s="484"/>
      <c r="I10" s="482" t="s">
        <v>739</v>
      </c>
      <c r="J10" s="575"/>
      <c r="K10" s="527" t="s">
        <v>740</v>
      </c>
      <c r="L10" s="474" t="s">
        <v>741</v>
      </c>
      <c r="M10" s="379"/>
      <c r="N10" s="379"/>
      <c r="O10" s="379"/>
      <c r="P10" s="379"/>
      <c r="Q10" s="379"/>
      <c r="R10" s="379"/>
      <c r="S10" s="379"/>
      <c r="T10" s="379"/>
      <c r="U10" s="379"/>
      <c r="V10" s="379"/>
      <c r="W10" s="379"/>
      <c r="X10" s="379"/>
      <c r="Y10" s="379"/>
      <c r="Z10" s="379"/>
    </row>
    <row r="11" spans="1:26" ht="15" customHeight="1" x14ac:dyDescent="0.25">
      <c r="A11" s="870"/>
      <c r="B11" s="873"/>
      <c r="C11" s="516" t="s">
        <v>970</v>
      </c>
      <c r="D11" s="484">
        <v>2</v>
      </c>
      <c r="E11" s="392">
        <v>1</v>
      </c>
      <c r="F11" s="391">
        <f t="shared" si="0"/>
        <v>2</v>
      </c>
      <c r="G11" s="607"/>
      <c r="H11" s="484"/>
      <c r="I11" s="482" t="s">
        <v>743</v>
      </c>
      <c r="J11" s="575"/>
      <c r="K11" s="527" t="s">
        <v>744</v>
      </c>
      <c r="L11" s="474"/>
      <c r="M11" s="379"/>
      <c r="N11" s="379"/>
      <c r="O11" s="379"/>
      <c r="P11" s="379"/>
      <c r="Q11" s="379"/>
      <c r="R11" s="379"/>
      <c r="S11" s="379"/>
      <c r="T11" s="379"/>
      <c r="U11" s="379"/>
      <c r="V11" s="379"/>
      <c r="W11" s="379"/>
      <c r="X11" s="379"/>
      <c r="Y11" s="379"/>
      <c r="Z11" s="379"/>
    </row>
    <row r="12" spans="1:26" ht="15" customHeight="1" x14ac:dyDescent="0.25">
      <c r="A12" s="870"/>
      <c r="B12" s="874"/>
      <c r="C12" s="516" t="s">
        <v>971</v>
      </c>
      <c r="D12" s="484">
        <v>1</v>
      </c>
      <c r="E12" s="392">
        <v>1</v>
      </c>
      <c r="F12" s="391">
        <f t="shared" si="0"/>
        <v>1</v>
      </c>
      <c r="G12" s="607"/>
      <c r="H12" s="484"/>
      <c r="I12" s="482" t="s">
        <v>972</v>
      </c>
      <c r="J12" s="575"/>
      <c r="K12" s="478"/>
      <c r="L12" s="474" t="s">
        <v>804</v>
      </c>
      <c r="M12" s="379"/>
      <c r="N12" s="379"/>
      <c r="O12" s="379"/>
      <c r="P12" s="379"/>
      <c r="Q12" s="379"/>
      <c r="R12" s="379"/>
      <c r="S12" s="379"/>
      <c r="T12" s="379"/>
      <c r="U12" s="379"/>
      <c r="V12" s="379"/>
      <c r="W12" s="379"/>
      <c r="X12" s="379"/>
      <c r="Y12" s="379"/>
      <c r="Z12" s="379"/>
    </row>
    <row r="13" spans="1:26" ht="15" customHeight="1" x14ac:dyDescent="0.25">
      <c r="A13" s="870"/>
      <c r="B13" s="864" t="s">
        <v>745</v>
      </c>
      <c r="C13" s="565" t="s">
        <v>973</v>
      </c>
      <c r="D13" s="553">
        <v>1</v>
      </c>
      <c r="E13" s="412">
        <v>3</v>
      </c>
      <c r="F13" s="411">
        <f t="shared" si="0"/>
        <v>3</v>
      </c>
      <c r="G13" s="612" t="s">
        <v>747</v>
      </c>
      <c r="H13" s="553"/>
      <c r="I13" s="611"/>
      <c r="J13" s="611"/>
      <c r="K13" s="610"/>
      <c r="L13" s="474" t="s">
        <v>748</v>
      </c>
      <c r="M13" s="379"/>
      <c r="N13" s="379"/>
      <c r="O13" s="379"/>
      <c r="P13" s="379"/>
      <c r="Q13" s="379"/>
      <c r="R13" s="379"/>
      <c r="S13" s="379"/>
      <c r="T13" s="379"/>
      <c r="U13" s="379"/>
      <c r="V13" s="379"/>
      <c r="W13" s="379"/>
      <c r="X13" s="379"/>
      <c r="Y13" s="379"/>
      <c r="Z13" s="379"/>
    </row>
    <row r="14" spans="1:26" ht="15" customHeight="1" x14ac:dyDescent="0.25">
      <c r="A14" s="870"/>
      <c r="B14" s="863"/>
      <c r="C14" s="532" t="s">
        <v>749</v>
      </c>
      <c r="D14" s="484">
        <v>1</v>
      </c>
      <c r="E14" s="392">
        <v>1</v>
      </c>
      <c r="F14" s="391">
        <f t="shared" si="0"/>
        <v>1</v>
      </c>
      <c r="G14" s="607"/>
      <c r="H14" s="529"/>
      <c r="I14" s="482" t="s">
        <v>750</v>
      </c>
      <c r="J14" s="529"/>
      <c r="K14" s="573"/>
      <c r="L14" s="474" t="s">
        <v>751</v>
      </c>
      <c r="M14" s="379"/>
      <c r="N14" s="379"/>
      <c r="O14" s="379"/>
      <c r="P14" s="379"/>
      <c r="Q14" s="379"/>
      <c r="R14" s="379"/>
      <c r="S14" s="379"/>
      <c r="T14" s="379"/>
      <c r="U14" s="379"/>
      <c r="V14" s="379"/>
      <c r="W14" s="379"/>
      <c r="X14" s="379"/>
      <c r="Y14" s="379"/>
      <c r="Z14" s="379"/>
    </row>
    <row r="15" spans="1:26" ht="15" customHeight="1" x14ac:dyDescent="0.25">
      <c r="A15" s="870"/>
      <c r="B15" s="863"/>
      <c r="C15" s="532" t="s">
        <v>752</v>
      </c>
      <c r="D15" s="484">
        <v>1</v>
      </c>
      <c r="E15" s="392">
        <v>3</v>
      </c>
      <c r="F15" s="391">
        <f t="shared" si="0"/>
        <v>3</v>
      </c>
      <c r="G15" s="609" t="s">
        <v>753</v>
      </c>
      <c r="H15" s="484"/>
      <c r="I15" s="529"/>
      <c r="J15" s="529"/>
      <c r="K15" s="573"/>
      <c r="L15" s="474" t="s">
        <v>748</v>
      </c>
      <c r="M15" s="379"/>
      <c r="N15" s="379"/>
      <c r="O15" s="379"/>
      <c r="P15" s="379"/>
      <c r="Q15" s="379"/>
      <c r="R15" s="379"/>
      <c r="S15" s="379"/>
      <c r="T15" s="379"/>
      <c r="U15" s="379"/>
      <c r="V15" s="379"/>
      <c r="W15" s="379"/>
      <c r="X15" s="379"/>
      <c r="Y15" s="379"/>
      <c r="Z15" s="379"/>
    </row>
    <row r="16" spans="1:26" ht="15" customHeight="1" x14ac:dyDescent="0.25">
      <c r="A16" s="870"/>
      <c r="B16" s="863"/>
      <c r="C16" s="532" t="s">
        <v>974</v>
      </c>
      <c r="D16" s="484">
        <v>1</v>
      </c>
      <c r="E16" s="392">
        <v>1</v>
      </c>
      <c r="F16" s="391">
        <f t="shared" si="0"/>
        <v>1</v>
      </c>
      <c r="G16" s="607"/>
      <c r="H16" s="482" t="s">
        <v>755</v>
      </c>
      <c r="I16" s="484"/>
      <c r="J16" s="484"/>
      <c r="K16" s="438"/>
      <c r="L16" s="474" t="s">
        <v>748</v>
      </c>
      <c r="M16" s="379"/>
      <c r="N16" s="379"/>
      <c r="O16" s="379"/>
      <c r="P16" s="379"/>
      <c r="Q16" s="379"/>
      <c r="R16" s="379"/>
      <c r="S16" s="379"/>
      <c r="T16" s="379"/>
      <c r="U16" s="379"/>
      <c r="V16" s="379"/>
      <c r="W16" s="379"/>
      <c r="X16" s="379"/>
      <c r="Y16" s="379"/>
      <c r="Z16" s="379"/>
    </row>
    <row r="17" spans="1:26" ht="15" customHeight="1" x14ac:dyDescent="0.25">
      <c r="A17" s="870"/>
      <c r="B17" s="863"/>
      <c r="C17" s="532" t="s">
        <v>975</v>
      </c>
      <c r="D17" s="484">
        <v>1</v>
      </c>
      <c r="E17" s="392">
        <v>1</v>
      </c>
      <c r="F17" s="391">
        <f t="shared" si="0"/>
        <v>1</v>
      </c>
      <c r="G17" s="607"/>
      <c r="H17" s="482" t="s">
        <v>976</v>
      </c>
      <c r="I17" s="484"/>
      <c r="J17" s="484"/>
      <c r="K17" s="438"/>
      <c r="L17" s="474" t="s">
        <v>748</v>
      </c>
      <c r="M17" s="379"/>
      <c r="N17" s="379"/>
      <c r="O17" s="379"/>
      <c r="P17" s="379"/>
      <c r="Q17" s="379"/>
      <c r="R17" s="379"/>
      <c r="S17" s="379"/>
      <c r="T17" s="379"/>
      <c r="U17" s="379"/>
      <c r="V17" s="379"/>
      <c r="W17" s="379"/>
      <c r="X17" s="379"/>
      <c r="Y17" s="379"/>
      <c r="Z17" s="379"/>
    </row>
    <row r="18" spans="1:26" ht="15" customHeight="1" x14ac:dyDescent="0.25">
      <c r="A18" s="870"/>
      <c r="B18" s="863"/>
      <c r="C18" s="532" t="s">
        <v>977</v>
      </c>
      <c r="D18" s="484">
        <v>1</v>
      </c>
      <c r="E18" s="392">
        <v>1</v>
      </c>
      <c r="F18" s="391">
        <f t="shared" si="0"/>
        <v>1</v>
      </c>
      <c r="G18" s="607"/>
      <c r="H18" s="482" t="s">
        <v>760</v>
      </c>
      <c r="I18" s="484"/>
      <c r="J18" s="484"/>
      <c r="K18" s="438"/>
      <c r="L18" s="474" t="s">
        <v>748</v>
      </c>
      <c r="M18" s="379"/>
      <c r="N18" s="379"/>
      <c r="O18" s="379"/>
      <c r="P18" s="379"/>
      <c r="Q18" s="379"/>
      <c r="R18" s="379"/>
      <c r="S18" s="379"/>
      <c r="T18" s="379"/>
      <c r="U18" s="379"/>
      <c r="V18" s="379"/>
      <c r="W18" s="379"/>
      <c r="X18" s="379"/>
      <c r="Y18" s="379"/>
      <c r="Z18" s="379"/>
    </row>
    <row r="19" spans="1:26" ht="15" customHeight="1" x14ac:dyDescent="0.25">
      <c r="A19" s="870"/>
      <c r="B19" s="863"/>
      <c r="C19" s="532" t="s">
        <v>978</v>
      </c>
      <c r="D19" s="484">
        <v>1</v>
      </c>
      <c r="E19" s="392">
        <v>1</v>
      </c>
      <c r="F19" s="391">
        <f t="shared" si="0"/>
        <v>1</v>
      </c>
      <c r="G19" s="607"/>
      <c r="H19" s="482" t="s">
        <v>765</v>
      </c>
      <c r="I19" s="484"/>
      <c r="J19" s="484"/>
      <c r="K19" s="438"/>
      <c r="L19" s="474" t="s">
        <v>751</v>
      </c>
      <c r="M19" s="379"/>
      <c r="N19" s="379"/>
      <c r="O19" s="379"/>
      <c r="P19" s="379"/>
      <c r="Q19" s="379"/>
      <c r="R19" s="379"/>
      <c r="S19" s="379"/>
      <c r="T19" s="379"/>
      <c r="U19" s="379"/>
      <c r="V19" s="379"/>
      <c r="W19" s="379"/>
      <c r="X19" s="379"/>
      <c r="Y19" s="379"/>
      <c r="Z19" s="379"/>
    </row>
    <row r="20" spans="1:26" ht="15" customHeight="1" x14ac:dyDescent="0.25">
      <c r="A20" s="870"/>
      <c r="B20" s="861"/>
      <c r="C20" s="532" t="s">
        <v>979</v>
      </c>
      <c r="D20" s="484">
        <v>1</v>
      </c>
      <c r="E20" s="392">
        <v>1</v>
      </c>
      <c r="F20" s="391">
        <v>1</v>
      </c>
      <c r="G20" s="607"/>
      <c r="H20" s="482" t="s">
        <v>768</v>
      </c>
      <c r="I20" s="484"/>
      <c r="J20" s="484"/>
      <c r="K20" s="438"/>
      <c r="L20" s="474" t="s">
        <v>726</v>
      </c>
      <c r="M20" s="379"/>
      <c r="N20" s="379"/>
      <c r="O20" s="379"/>
      <c r="P20" s="379"/>
      <c r="Q20" s="379"/>
      <c r="R20" s="379"/>
      <c r="S20" s="379"/>
      <c r="T20" s="379"/>
      <c r="U20" s="379"/>
      <c r="V20" s="379"/>
      <c r="W20" s="379"/>
      <c r="X20" s="379"/>
      <c r="Y20" s="379"/>
      <c r="Z20" s="379"/>
    </row>
    <row r="21" spans="1:26" ht="15" customHeight="1" x14ac:dyDescent="0.25">
      <c r="A21" s="870"/>
      <c r="B21" s="888" t="s">
        <v>770</v>
      </c>
      <c r="C21" s="532" t="s">
        <v>980</v>
      </c>
      <c r="D21" s="484">
        <v>1</v>
      </c>
      <c r="E21" s="392">
        <v>1</v>
      </c>
      <c r="F21" s="391">
        <f t="shared" ref="F21:F46" si="1">E21*D21</f>
        <v>1</v>
      </c>
      <c r="G21" s="607"/>
      <c r="H21" s="529"/>
      <c r="I21" s="482" t="s">
        <v>773</v>
      </c>
      <c r="J21" s="484"/>
      <c r="K21" s="438"/>
      <c r="L21" s="474" t="s">
        <v>776</v>
      </c>
      <c r="M21" s="379"/>
      <c r="N21" s="379"/>
      <c r="O21" s="379"/>
      <c r="P21" s="379"/>
      <c r="Q21" s="379"/>
      <c r="R21" s="379"/>
      <c r="S21" s="379"/>
      <c r="T21" s="379"/>
      <c r="U21" s="379"/>
      <c r="V21" s="379"/>
      <c r="W21" s="379"/>
      <c r="X21" s="379"/>
      <c r="Y21" s="379"/>
      <c r="Z21" s="379"/>
    </row>
    <row r="22" spans="1:26" ht="15" customHeight="1" x14ac:dyDescent="0.25">
      <c r="A22" s="870"/>
      <c r="B22" s="873"/>
      <c r="C22" s="532" t="s">
        <v>981</v>
      </c>
      <c r="D22" s="484">
        <v>1</v>
      </c>
      <c r="E22" s="392">
        <v>1</v>
      </c>
      <c r="F22" s="391">
        <f t="shared" si="1"/>
        <v>1</v>
      </c>
      <c r="G22" s="607"/>
      <c r="H22" s="482" t="s">
        <v>778</v>
      </c>
      <c r="I22" s="529"/>
      <c r="J22" s="529"/>
      <c r="K22" s="573"/>
      <c r="L22" s="474" t="s">
        <v>776</v>
      </c>
      <c r="M22" s="379"/>
      <c r="N22" s="379"/>
      <c r="O22" s="379"/>
      <c r="P22" s="379"/>
      <c r="Q22" s="379"/>
      <c r="R22" s="379"/>
      <c r="S22" s="379"/>
      <c r="T22" s="379"/>
      <c r="U22" s="379"/>
      <c r="V22" s="379"/>
      <c r="W22" s="379"/>
      <c r="X22" s="379"/>
      <c r="Y22" s="379"/>
      <c r="Z22" s="379"/>
    </row>
    <row r="23" spans="1:26" ht="14.25" customHeight="1" x14ac:dyDescent="0.25">
      <c r="A23" s="870"/>
      <c r="B23" s="874"/>
      <c r="C23" s="532" t="s">
        <v>982</v>
      </c>
      <c r="D23" s="484">
        <v>1</v>
      </c>
      <c r="E23" s="392">
        <v>1</v>
      </c>
      <c r="F23" s="391">
        <f t="shared" si="1"/>
        <v>1</v>
      </c>
      <c r="G23" s="607"/>
      <c r="H23" s="529"/>
      <c r="I23" s="482" t="s">
        <v>983</v>
      </c>
      <c r="J23" s="484"/>
      <c r="K23" s="573"/>
      <c r="L23" s="474" t="s">
        <v>776</v>
      </c>
      <c r="M23" s="379"/>
      <c r="N23" s="379"/>
      <c r="O23" s="379"/>
      <c r="P23" s="379"/>
      <c r="Q23" s="379"/>
      <c r="R23" s="379"/>
      <c r="S23" s="379"/>
      <c r="T23" s="379"/>
      <c r="U23" s="379"/>
      <c r="V23" s="379"/>
      <c r="W23" s="379"/>
      <c r="X23" s="379"/>
      <c r="Y23" s="379"/>
      <c r="Z23" s="379"/>
    </row>
    <row r="24" spans="1:26" ht="15" customHeight="1" x14ac:dyDescent="0.25">
      <c r="A24" s="870"/>
      <c r="B24" s="888" t="s">
        <v>984</v>
      </c>
      <c r="C24" s="532" t="s">
        <v>783</v>
      </c>
      <c r="D24" s="484">
        <v>1</v>
      </c>
      <c r="E24" s="392">
        <v>1</v>
      </c>
      <c r="F24" s="391">
        <f t="shared" si="1"/>
        <v>1</v>
      </c>
      <c r="G24" s="607"/>
      <c r="H24" s="482" t="s">
        <v>784</v>
      </c>
      <c r="I24" s="529"/>
      <c r="J24" s="529"/>
      <c r="K24" s="573"/>
      <c r="L24" s="474" t="s">
        <v>785</v>
      </c>
      <c r="M24" s="379"/>
      <c r="N24" s="379"/>
      <c r="O24" s="379"/>
      <c r="P24" s="379"/>
      <c r="Q24" s="379"/>
      <c r="R24" s="379"/>
      <c r="S24" s="379"/>
      <c r="T24" s="379"/>
      <c r="U24" s="379"/>
      <c r="V24" s="379"/>
      <c r="W24" s="379"/>
      <c r="X24" s="379"/>
      <c r="Y24" s="379"/>
      <c r="Z24" s="379"/>
    </row>
    <row r="25" spans="1:26" ht="15" customHeight="1" x14ac:dyDescent="0.25">
      <c r="A25" s="870"/>
      <c r="B25" s="873"/>
      <c r="C25" s="532" t="s">
        <v>786</v>
      </c>
      <c r="D25" s="484">
        <v>1</v>
      </c>
      <c r="E25" s="392">
        <v>1</v>
      </c>
      <c r="F25" s="391">
        <f t="shared" si="1"/>
        <v>1</v>
      </c>
      <c r="G25" s="607"/>
      <c r="H25" s="482" t="s">
        <v>787</v>
      </c>
      <c r="I25" s="529"/>
      <c r="J25" s="529"/>
      <c r="K25" s="573"/>
      <c r="L25" s="474" t="s">
        <v>785</v>
      </c>
      <c r="M25" s="379"/>
      <c r="N25" s="379"/>
      <c r="O25" s="379"/>
      <c r="P25" s="379"/>
      <c r="Q25" s="379"/>
      <c r="R25" s="379"/>
      <c r="S25" s="379"/>
      <c r="T25" s="379"/>
      <c r="U25" s="379"/>
      <c r="V25" s="379"/>
      <c r="W25" s="379"/>
      <c r="X25" s="379"/>
      <c r="Y25" s="379"/>
      <c r="Z25" s="379"/>
    </row>
    <row r="26" spans="1:26" ht="14.25" customHeight="1" x14ac:dyDescent="0.25">
      <c r="A26" s="870"/>
      <c r="B26" s="874"/>
      <c r="C26" s="532" t="s">
        <v>985</v>
      </c>
      <c r="D26" s="484">
        <v>4</v>
      </c>
      <c r="E26" s="392">
        <v>1</v>
      </c>
      <c r="F26" s="391">
        <f t="shared" si="1"/>
        <v>4</v>
      </c>
      <c r="G26" s="607"/>
      <c r="H26" s="482" t="s">
        <v>789</v>
      </c>
      <c r="I26" s="482" t="s">
        <v>790</v>
      </c>
      <c r="J26" s="476" t="s">
        <v>791</v>
      </c>
      <c r="K26" s="527" t="s">
        <v>792</v>
      </c>
      <c r="L26" s="474" t="s">
        <v>785</v>
      </c>
      <c r="M26" s="379"/>
      <c r="N26" s="379"/>
      <c r="O26" s="379"/>
      <c r="P26" s="379"/>
      <c r="Q26" s="379"/>
      <c r="R26" s="379"/>
      <c r="S26" s="379"/>
      <c r="T26" s="379"/>
      <c r="U26" s="379"/>
      <c r="V26" s="379"/>
      <c r="W26" s="379"/>
      <c r="X26" s="379"/>
      <c r="Y26" s="379"/>
      <c r="Z26" s="379"/>
    </row>
    <row r="27" spans="1:26" ht="14.25" customHeight="1" x14ac:dyDescent="0.25">
      <c r="A27" s="870"/>
      <c r="B27" s="608" t="s">
        <v>793</v>
      </c>
      <c r="C27" s="532" t="s">
        <v>986</v>
      </c>
      <c r="D27" s="484">
        <v>4</v>
      </c>
      <c r="E27" s="392">
        <v>1</v>
      </c>
      <c r="F27" s="391">
        <f t="shared" si="1"/>
        <v>4</v>
      </c>
      <c r="G27" s="607"/>
      <c r="H27" s="482" t="s">
        <v>795</v>
      </c>
      <c r="I27" s="482" t="s">
        <v>796</v>
      </c>
      <c r="J27" s="476" t="s">
        <v>797</v>
      </c>
      <c r="K27" s="527" t="s">
        <v>798</v>
      </c>
      <c r="L27" s="474" t="s">
        <v>785</v>
      </c>
      <c r="M27" s="379"/>
      <c r="N27" s="379"/>
      <c r="O27" s="379"/>
      <c r="P27" s="379"/>
      <c r="Q27" s="379"/>
      <c r="R27" s="379"/>
      <c r="S27" s="379"/>
      <c r="T27" s="379"/>
      <c r="U27" s="379"/>
      <c r="V27" s="379"/>
      <c r="W27" s="379"/>
      <c r="X27" s="379"/>
      <c r="Y27" s="379"/>
      <c r="Z27" s="379"/>
    </row>
    <row r="28" spans="1:26" ht="14.25" customHeight="1" x14ac:dyDescent="0.25">
      <c r="A28" s="870"/>
      <c r="B28" s="888" t="s">
        <v>799</v>
      </c>
      <c r="C28" s="532" t="s">
        <v>987</v>
      </c>
      <c r="D28" s="484">
        <v>4</v>
      </c>
      <c r="E28" s="392">
        <v>1</v>
      </c>
      <c r="F28" s="391">
        <f t="shared" si="1"/>
        <v>4</v>
      </c>
      <c r="G28" s="592"/>
      <c r="H28" s="482" t="s">
        <v>988</v>
      </c>
      <c r="I28" s="482" t="s">
        <v>989</v>
      </c>
      <c r="J28" s="476" t="s">
        <v>990</v>
      </c>
      <c r="K28" s="527" t="s">
        <v>991</v>
      </c>
      <c r="L28" s="474" t="s">
        <v>804</v>
      </c>
      <c r="M28" s="379"/>
      <c r="N28" s="379"/>
      <c r="O28" s="379"/>
      <c r="P28" s="379"/>
      <c r="Q28" s="379"/>
      <c r="R28" s="379"/>
      <c r="S28" s="379"/>
      <c r="T28" s="379"/>
      <c r="U28" s="379"/>
      <c r="V28" s="379"/>
      <c r="W28" s="379"/>
      <c r="X28" s="379"/>
      <c r="Y28" s="379"/>
      <c r="Z28" s="379"/>
    </row>
    <row r="29" spans="1:26" ht="14.25" customHeight="1" x14ac:dyDescent="0.25">
      <c r="A29" s="870"/>
      <c r="B29" s="874"/>
      <c r="C29" s="532" t="s">
        <v>992</v>
      </c>
      <c r="D29" s="484">
        <v>3</v>
      </c>
      <c r="E29" s="392">
        <v>1</v>
      </c>
      <c r="F29" s="391">
        <f t="shared" si="1"/>
        <v>3</v>
      </c>
      <c r="G29" s="607"/>
      <c r="H29" s="482" t="s">
        <v>993</v>
      </c>
      <c r="I29" s="484"/>
      <c r="J29" s="476" t="s">
        <v>994</v>
      </c>
      <c r="K29" s="527" t="s">
        <v>995</v>
      </c>
      <c r="L29" s="474" t="s">
        <v>804</v>
      </c>
      <c r="M29" s="379"/>
      <c r="N29" s="379"/>
      <c r="O29" s="379"/>
      <c r="P29" s="379"/>
      <c r="Q29" s="379"/>
      <c r="R29" s="379"/>
      <c r="S29" s="379"/>
      <c r="T29" s="379"/>
      <c r="U29" s="379"/>
      <c r="V29" s="379"/>
      <c r="W29" s="379"/>
      <c r="X29" s="379"/>
      <c r="Y29" s="379"/>
      <c r="Z29" s="379"/>
    </row>
    <row r="30" spans="1:26" ht="14.25" customHeight="1" x14ac:dyDescent="0.25">
      <c r="A30" s="870"/>
      <c r="B30" s="530" t="s">
        <v>805</v>
      </c>
      <c r="C30" s="532" t="s">
        <v>996</v>
      </c>
      <c r="D30" s="484">
        <v>4</v>
      </c>
      <c r="E30" s="392">
        <v>1</v>
      </c>
      <c r="F30" s="391">
        <f t="shared" si="1"/>
        <v>4</v>
      </c>
      <c r="G30" s="607"/>
      <c r="H30" s="482" t="s">
        <v>807</v>
      </c>
      <c r="I30" s="482" t="s">
        <v>808</v>
      </c>
      <c r="J30" s="476" t="s">
        <v>809</v>
      </c>
      <c r="K30" s="527" t="s">
        <v>810</v>
      </c>
      <c r="L30" s="474" t="s">
        <v>751</v>
      </c>
      <c r="M30" s="379"/>
      <c r="N30" s="379"/>
      <c r="O30" s="379"/>
      <c r="P30" s="379"/>
      <c r="Q30" s="379"/>
      <c r="R30" s="379"/>
      <c r="S30" s="379"/>
      <c r="T30" s="379"/>
      <c r="U30" s="379"/>
      <c r="V30" s="379"/>
      <c r="W30" s="379"/>
      <c r="X30" s="379"/>
      <c r="Y30" s="379"/>
      <c r="Z30" s="379"/>
    </row>
    <row r="31" spans="1:26" ht="15" customHeight="1" x14ac:dyDescent="0.25">
      <c r="A31" s="870"/>
      <c r="B31" s="530" t="s">
        <v>997</v>
      </c>
      <c r="C31" s="532" t="s">
        <v>998</v>
      </c>
      <c r="D31" s="484">
        <v>3</v>
      </c>
      <c r="E31" s="392">
        <v>1</v>
      </c>
      <c r="F31" s="391">
        <f t="shared" si="1"/>
        <v>3</v>
      </c>
      <c r="G31" s="607"/>
      <c r="H31" s="484"/>
      <c r="I31" s="482" t="s">
        <v>999</v>
      </c>
      <c r="J31" s="476" t="s">
        <v>1000</v>
      </c>
      <c r="K31" s="527" t="s">
        <v>1001</v>
      </c>
      <c r="L31" s="474" t="s">
        <v>804</v>
      </c>
      <c r="M31" s="379"/>
      <c r="N31" s="379"/>
      <c r="O31" s="379"/>
      <c r="P31" s="379"/>
      <c r="Q31" s="379"/>
      <c r="R31" s="379"/>
      <c r="S31" s="379"/>
      <c r="T31" s="379"/>
      <c r="U31" s="379"/>
      <c r="V31" s="379"/>
      <c r="W31" s="379"/>
      <c r="X31" s="379"/>
      <c r="Y31" s="379"/>
      <c r="Z31" s="379"/>
    </row>
    <row r="32" spans="1:26" ht="14.25" customHeight="1" x14ac:dyDescent="0.25">
      <c r="A32" s="870"/>
      <c r="B32" s="875" t="s">
        <v>1002</v>
      </c>
      <c r="C32" s="532" t="s">
        <v>874</v>
      </c>
      <c r="D32" s="484">
        <v>2</v>
      </c>
      <c r="E32" s="392">
        <v>1</v>
      </c>
      <c r="F32" s="391">
        <f t="shared" si="1"/>
        <v>2</v>
      </c>
      <c r="G32" s="592"/>
      <c r="H32" s="482" t="s">
        <v>1003</v>
      </c>
      <c r="I32" s="477"/>
      <c r="J32" s="484"/>
      <c r="K32" s="527" t="s">
        <v>1004</v>
      </c>
      <c r="L32" s="474" t="s">
        <v>877</v>
      </c>
      <c r="M32" s="379"/>
      <c r="N32" s="379"/>
      <c r="O32" s="379"/>
      <c r="P32" s="379"/>
      <c r="Q32" s="379"/>
      <c r="R32" s="379"/>
      <c r="S32" s="379"/>
      <c r="T32" s="379"/>
      <c r="U32" s="379"/>
      <c r="V32" s="379"/>
      <c r="W32" s="379"/>
      <c r="X32" s="379"/>
      <c r="Y32" s="379"/>
      <c r="Z32" s="379"/>
    </row>
    <row r="33" spans="1:26" ht="14.25" customHeight="1" thickBot="1" x14ac:dyDescent="0.3">
      <c r="A33" s="871"/>
      <c r="B33" s="874"/>
      <c r="C33" s="532" t="s">
        <v>878</v>
      </c>
      <c r="D33" s="484">
        <v>3</v>
      </c>
      <c r="E33" s="392">
        <v>1</v>
      </c>
      <c r="F33" s="391">
        <f t="shared" si="1"/>
        <v>3</v>
      </c>
      <c r="G33" s="592"/>
      <c r="H33" s="482" t="s">
        <v>1005</v>
      </c>
      <c r="I33" s="484"/>
      <c r="J33" s="476" t="s">
        <v>1006</v>
      </c>
      <c r="K33" s="527" t="s">
        <v>1007</v>
      </c>
      <c r="L33" s="606" t="s">
        <v>877</v>
      </c>
      <c r="M33" s="379"/>
      <c r="N33" s="379"/>
      <c r="O33" s="379"/>
      <c r="P33" s="379"/>
      <c r="Q33" s="379"/>
      <c r="R33" s="379"/>
      <c r="S33" s="379"/>
      <c r="T33" s="379"/>
      <c r="U33" s="379"/>
      <c r="V33" s="379"/>
      <c r="W33" s="379"/>
      <c r="X33" s="379"/>
      <c r="Y33" s="379"/>
      <c r="Z33" s="379"/>
    </row>
    <row r="34" spans="1:26" ht="15" customHeight="1" x14ac:dyDescent="0.25">
      <c r="A34" s="869" t="s">
        <v>811</v>
      </c>
      <c r="B34" s="872" t="s">
        <v>812</v>
      </c>
      <c r="C34" s="538" t="s">
        <v>1008</v>
      </c>
      <c r="D34" s="487">
        <v>2</v>
      </c>
      <c r="E34" s="396">
        <v>1</v>
      </c>
      <c r="F34" s="395">
        <f t="shared" si="1"/>
        <v>2</v>
      </c>
      <c r="G34" s="594"/>
      <c r="H34" s="564"/>
      <c r="I34" s="564"/>
      <c r="J34" s="563" t="s">
        <v>1009</v>
      </c>
      <c r="K34" s="562" t="s">
        <v>1010</v>
      </c>
      <c r="L34" s="605" t="s">
        <v>751</v>
      </c>
      <c r="M34" s="379"/>
      <c r="N34" s="379"/>
      <c r="O34" s="379"/>
      <c r="P34" s="379"/>
      <c r="Q34" s="379"/>
      <c r="R34" s="379"/>
      <c r="S34" s="379"/>
      <c r="T34" s="379"/>
      <c r="U34" s="379"/>
      <c r="V34" s="379"/>
      <c r="W34" s="379"/>
      <c r="X34" s="379"/>
      <c r="Y34" s="379"/>
      <c r="Z34" s="379"/>
    </row>
    <row r="35" spans="1:26" ht="15" customHeight="1" x14ac:dyDescent="0.25">
      <c r="A35" s="870"/>
      <c r="B35" s="874"/>
      <c r="C35" s="532" t="s">
        <v>1011</v>
      </c>
      <c r="D35" s="484">
        <v>2</v>
      </c>
      <c r="E35" s="392">
        <v>1</v>
      </c>
      <c r="F35" s="391">
        <f t="shared" si="1"/>
        <v>2</v>
      </c>
      <c r="G35" s="592"/>
      <c r="H35" s="484"/>
      <c r="I35" s="484"/>
      <c r="J35" s="476" t="s">
        <v>1012</v>
      </c>
      <c r="K35" s="527" t="s">
        <v>1013</v>
      </c>
      <c r="L35" s="474" t="s">
        <v>751</v>
      </c>
      <c r="M35" s="379"/>
      <c r="N35" s="379"/>
      <c r="O35" s="379"/>
      <c r="P35" s="379"/>
      <c r="Q35" s="379"/>
      <c r="R35" s="379"/>
      <c r="S35" s="379"/>
      <c r="T35" s="379"/>
      <c r="U35" s="379"/>
      <c r="V35" s="379"/>
      <c r="W35" s="379"/>
      <c r="X35" s="379"/>
      <c r="Y35" s="379"/>
      <c r="Z35" s="379"/>
    </row>
    <row r="36" spans="1:26" ht="14.25" customHeight="1" x14ac:dyDescent="0.25">
      <c r="A36" s="870"/>
      <c r="B36" s="875" t="s">
        <v>816</v>
      </c>
      <c r="C36" s="532" t="s">
        <v>1014</v>
      </c>
      <c r="D36" s="484">
        <v>2</v>
      </c>
      <c r="E36" s="392">
        <v>1</v>
      </c>
      <c r="F36" s="391">
        <f t="shared" si="1"/>
        <v>2</v>
      </c>
      <c r="G36" s="592"/>
      <c r="H36" s="477"/>
      <c r="I36" s="477"/>
      <c r="J36" s="476" t="s">
        <v>817</v>
      </c>
      <c r="K36" s="527" t="s">
        <v>818</v>
      </c>
      <c r="L36" s="474" t="s">
        <v>776</v>
      </c>
      <c r="M36" s="379"/>
      <c r="N36" s="379"/>
      <c r="O36" s="379"/>
      <c r="P36" s="379"/>
      <c r="Q36" s="379"/>
      <c r="R36" s="379"/>
      <c r="S36" s="379"/>
      <c r="T36" s="379"/>
      <c r="U36" s="379"/>
      <c r="V36" s="379"/>
      <c r="W36" s="379"/>
      <c r="X36" s="379"/>
      <c r="Y36" s="379"/>
      <c r="Z36" s="379"/>
    </row>
    <row r="37" spans="1:26" ht="14.25" customHeight="1" x14ac:dyDescent="0.25">
      <c r="A37" s="870"/>
      <c r="B37" s="874"/>
      <c r="C37" s="532" t="s">
        <v>1015</v>
      </c>
      <c r="D37" s="484">
        <v>3</v>
      </c>
      <c r="E37" s="392">
        <v>1</v>
      </c>
      <c r="F37" s="391">
        <f t="shared" si="1"/>
        <v>3</v>
      </c>
      <c r="G37" s="592"/>
      <c r="H37" s="482" t="s">
        <v>1016</v>
      </c>
      <c r="I37" s="477"/>
      <c r="J37" s="476" t="s">
        <v>819</v>
      </c>
      <c r="K37" s="527" t="s">
        <v>820</v>
      </c>
      <c r="L37" s="474" t="s">
        <v>776</v>
      </c>
      <c r="M37" s="379"/>
      <c r="N37" s="379"/>
      <c r="O37" s="379"/>
      <c r="P37" s="379"/>
      <c r="Q37" s="379"/>
      <c r="R37" s="379"/>
      <c r="S37" s="379"/>
      <c r="T37" s="379"/>
      <c r="U37" s="379"/>
      <c r="V37" s="379"/>
      <c r="W37" s="379"/>
      <c r="X37" s="379"/>
      <c r="Y37" s="379"/>
      <c r="Z37" s="379"/>
    </row>
    <row r="38" spans="1:26" ht="14.25" customHeight="1" x14ac:dyDescent="0.25">
      <c r="A38" s="870"/>
      <c r="B38" s="530" t="s">
        <v>823</v>
      </c>
      <c r="C38" s="532" t="s">
        <v>1017</v>
      </c>
      <c r="D38" s="484">
        <v>3</v>
      </c>
      <c r="E38" s="392">
        <v>1</v>
      </c>
      <c r="F38" s="391">
        <f t="shared" si="1"/>
        <v>3</v>
      </c>
      <c r="G38" s="592"/>
      <c r="H38" s="482" t="s">
        <v>1018</v>
      </c>
      <c r="I38" s="477"/>
      <c r="J38" s="476" t="s">
        <v>1019</v>
      </c>
      <c r="K38" s="527" t="s">
        <v>1020</v>
      </c>
      <c r="L38" s="474" t="s">
        <v>827</v>
      </c>
      <c r="M38" s="379"/>
      <c r="N38" s="379"/>
      <c r="O38" s="379"/>
      <c r="P38" s="379"/>
      <c r="Q38" s="379"/>
      <c r="R38" s="379"/>
      <c r="S38" s="379"/>
      <c r="T38" s="379"/>
      <c r="U38" s="379"/>
      <c r="V38" s="379"/>
      <c r="W38" s="379"/>
      <c r="X38" s="379"/>
      <c r="Y38" s="379"/>
      <c r="Z38" s="379"/>
    </row>
    <row r="39" spans="1:26" ht="14.25" customHeight="1" x14ac:dyDescent="0.25">
      <c r="A39" s="870"/>
      <c r="B39" s="534" t="s">
        <v>834</v>
      </c>
      <c r="C39" s="532" t="s">
        <v>1021</v>
      </c>
      <c r="D39" s="484">
        <v>3</v>
      </c>
      <c r="E39" s="392">
        <v>1</v>
      </c>
      <c r="F39" s="391">
        <f t="shared" si="1"/>
        <v>3</v>
      </c>
      <c r="G39" s="592"/>
      <c r="H39" s="482" t="s">
        <v>1022</v>
      </c>
      <c r="I39" s="477"/>
      <c r="J39" s="476" t="s">
        <v>1023</v>
      </c>
      <c r="K39" s="527" t="s">
        <v>1024</v>
      </c>
      <c r="L39" s="474" t="s">
        <v>785</v>
      </c>
      <c r="M39" s="379"/>
      <c r="N39" s="379"/>
      <c r="O39" s="379"/>
      <c r="P39" s="379"/>
      <c r="Q39" s="379"/>
      <c r="R39" s="379"/>
      <c r="S39" s="379"/>
      <c r="T39" s="379"/>
      <c r="U39" s="379"/>
      <c r="V39" s="379"/>
      <c r="W39" s="379"/>
      <c r="X39" s="379"/>
      <c r="Y39" s="379"/>
      <c r="Z39" s="379"/>
    </row>
    <row r="40" spans="1:26" ht="14.25" customHeight="1" x14ac:dyDescent="0.25">
      <c r="A40" s="870"/>
      <c r="B40" s="707" t="s">
        <v>843</v>
      </c>
      <c r="C40" s="560" t="s">
        <v>1025</v>
      </c>
      <c r="D40" s="510">
        <v>3</v>
      </c>
      <c r="E40" s="448">
        <v>1</v>
      </c>
      <c r="F40" s="604">
        <f t="shared" si="1"/>
        <v>3</v>
      </c>
      <c r="G40" s="603"/>
      <c r="H40" s="558" t="s">
        <v>844</v>
      </c>
      <c r="I40" s="510"/>
      <c r="J40" s="556" t="s">
        <v>1026</v>
      </c>
      <c r="K40" s="555" t="s">
        <v>846</v>
      </c>
      <c r="L40" s="474" t="s">
        <v>804</v>
      </c>
      <c r="M40" s="379"/>
      <c r="N40" s="379"/>
      <c r="O40" s="379"/>
      <c r="P40" s="379"/>
      <c r="Q40" s="379"/>
      <c r="R40" s="379"/>
      <c r="S40" s="379"/>
      <c r="T40" s="379"/>
      <c r="U40" s="379"/>
      <c r="V40" s="379"/>
      <c r="W40" s="379"/>
      <c r="X40" s="379"/>
      <c r="Y40" s="379"/>
      <c r="Z40" s="379"/>
    </row>
    <row r="41" spans="1:26" ht="14.25" customHeight="1" thickBot="1" x14ac:dyDescent="0.3">
      <c r="A41" s="871"/>
      <c r="B41" s="526" t="s">
        <v>848</v>
      </c>
      <c r="C41" s="525" t="s">
        <v>849</v>
      </c>
      <c r="D41" s="523">
        <v>1</v>
      </c>
      <c r="E41" s="403">
        <v>1</v>
      </c>
      <c r="F41" s="402">
        <f t="shared" si="1"/>
        <v>1</v>
      </c>
      <c r="G41" s="602"/>
      <c r="H41" s="524"/>
      <c r="I41" s="523"/>
      <c r="J41" s="523"/>
      <c r="K41" s="429" t="s">
        <v>850</v>
      </c>
      <c r="L41" s="467" t="s">
        <v>785</v>
      </c>
      <c r="M41" s="379"/>
      <c r="N41" s="379"/>
      <c r="O41" s="379"/>
      <c r="P41" s="379"/>
      <c r="Q41" s="379"/>
      <c r="R41" s="379"/>
      <c r="S41" s="379"/>
      <c r="T41" s="379"/>
      <c r="U41" s="379"/>
      <c r="V41" s="379"/>
      <c r="W41" s="379"/>
      <c r="X41" s="379"/>
      <c r="Y41" s="379"/>
      <c r="Z41" s="379"/>
    </row>
    <row r="42" spans="1:26" ht="14.25" customHeight="1" x14ac:dyDescent="0.25">
      <c r="A42" s="889" t="s">
        <v>851</v>
      </c>
      <c r="B42" s="877" t="s">
        <v>1027</v>
      </c>
      <c r="C42" s="565" t="s">
        <v>1028</v>
      </c>
      <c r="D42" s="553">
        <v>25</v>
      </c>
      <c r="E42" s="412">
        <v>1</v>
      </c>
      <c r="F42" s="411">
        <f t="shared" si="1"/>
        <v>25</v>
      </c>
      <c r="G42" s="537"/>
      <c r="H42" s="564"/>
      <c r="I42" s="564"/>
      <c r="J42" s="518" t="s">
        <v>854</v>
      </c>
      <c r="K42" s="517"/>
      <c r="L42" s="485" t="s">
        <v>785</v>
      </c>
      <c r="M42" s="379"/>
      <c r="N42" s="379"/>
      <c r="O42" s="379"/>
      <c r="P42" s="379"/>
      <c r="Q42" s="379"/>
      <c r="R42" s="379"/>
      <c r="S42" s="379"/>
      <c r="T42" s="379"/>
      <c r="U42" s="379"/>
      <c r="V42" s="379"/>
      <c r="W42" s="379"/>
      <c r="X42" s="379"/>
      <c r="Y42" s="379"/>
      <c r="Z42" s="379"/>
    </row>
    <row r="43" spans="1:26" ht="14.25" customHeight="1" x14ac:dyDescent="0.25">
      <c r="A43" s="870"/>
      <c r="B43" s="873"/>
      <c r="C43" s="532" t="s">
        <v>1029</v>
      </c>
      <c r="D43" s="484">
        <v>20</v>
      </c>
      <c r="E43" s="392">
        <v>1</v>
      </c>
      <c r="F43" s="391">
        <f t="shared" si="1"/>
        <v>20</v>
      </c>
      <c r="G43" s="528"/>
      <c r="H43" s="484"/>
      <c r="I43" s="484"/>
      <c r="J43" s="593" t="s">
        <v>856</v>
      </c>
      <c r="K43" s="441"/>
      <c r="L43" s="474" t="s">
        <v>785</v>
      </c>
      <c r="M43" s="379"/>
      <c r="N43" s="379"/>
      <c r="O43" s="379"/>
      <c r="P43" s="379"/>
      <c r="Q43" s="379"/>
      <c r="R43" s="379"/>
      <c r="S43" s="379"/>
      <c r="T43" s="379"/>
      <c r="U43" s="379"/>
      <c r="V43" s="379"/>
      <c r="W43" s="379"/>
      <c r="X43" s="379"/>
      <c r="Y43" s="379"/>
      <c r="Z43" s="379"/>
    </row>
    <row r="44" spans="1:26" ht="14.25" customHeight="1" x14ac:dyDescent="0.25">
      <c r="A44" s="870"/>
      <c r="B44" s="873"/>
      <c r="C44" s="532" t="s">
        <v>1030</v>
      </c>
      <c r="D44" s="484">
        <v>4</v>
      </c>
      <c r="E44" s="392">
        <v>1</v>
      </c>
      <c r="F44" s="391">
        <f t="shared" si="1"/>
        <v>4</v>
      </c>
      <c r="G44" s="528"/>
      <c r="H44" s="477"/>
      <c r="I44" s="477"/>
      <c r="J44" s="512" t="s">
        <v>858</v>
      </c>
      <c r="K44" s="452"/>
      <c r="L44" s="474" t="s">
        <v>785</v>
      </c>
      <c r="M44" s="379"/>
      <c r="N44" s="379"/>
      <c r="O44" s="379"/>
      <c r="P44" s="379"/>
      <c r="Q44" s="379"/>
      <c r="R44" s="379"/>
      <c r="S44" s="379"/>
      <c r="T44" s="379"/>
      <c r="U44" s="379"/>
      <c r="V44" s="379"/>
      <c r="W44" s="379"/>
      <c r="X44" s="379"/>
      <c r="Y44" s="379"/>
      <c r="Z44" s="379"/>
    </row>
    <row r="45" spans="1:26" ht="14.25" customHeight="1" x14ac:dyDescent="0.25">
      <c r="A45" s="870"/>
      <c r="B45" s="873"/>
      <c r="C45" s="532" t="s">
        <v>1031</v>
      </c>
      <c r="D45" s="484">
        <v>15</v>
      </c>
      <c r="E45" s="392">
        <v>1</v>
      </c>
      <c r="F45" s="391">
        <f t="shared" si="1"/>
        <v>15</v>
      </c>
      <c r="G45" s="528"/>
      <c r="H45" s="484"/>
      <c r="I45" s="477"/>
      <c r="J45" s="512" t="s">
        <v>1032</v>
      </c>
      <c r="K45" s="452"/>
      <c r="L45" s="474" t="s">
        <v>785</v>
      </c>
      <c r="M45" s="379"/>
      <c r="N45" s="379"/>
      <c r="O45" s="379"/>
      <c r="P45" s="379"/>
      <c r="Q45" s="379"/>
      <c r="R45" s="379"/>
      <c r="S45" s="379"/>
      <c r="T45" s="379"/>
      <c r="U45" s="379"/>
      <c r="V45" s="379"/>
      <c r="W45" s="379"/>
      <c r="X45" s="379"/>
      <c r="Y45" s="379"/>
      <c r="Z45" s="379"/>
    </row>
    <row r="46" spans="1:26" ht="14.25" customHeight="1" thickBot="1" x14ac:dyDescent="0.3">
      <c r="A46" s="871"/>
      <c r="B46" s="878"/>
      <c r="C46" s="545" t="s">
        <v>1033</v>
      </c>
      <c r="D46" s="523">
        <v>6</v>
      </c>
      <c r="E46" s="403">
        <v>1</v>
      </c>
      <c r="F46" s="402">
        <f t="shared" si="1"/>
        <v>6</v>
      </c>
      <c r="G46" s="542"/>
      <c r="H46" s="540"/>
      <c r="I46" s="540"/>
      <c r="J46" s="508" t="s">
        <v>1034</v>
      </c>
      <c r="K46" s="432"/>
      <c r="L46" s="467" t="s">
        <v>785</v>
      </c>
      <c r="M46" s="379"/>
      <c r="N46" s="379"/>
      <c r="O46" s="379"/>
      <c r="P46" s="379"/>
      <c r="Q46" s="379"/>
      <c r="R46" s="379"/>
      <c r="S46" s="379"/>
      <c r="T46" s="379"/>
      <c r="U46" s="379"/>
      <c r="V46" s="379"/>
      <c r="W46" s="379"/>
      <c r="X46" s="379"/>
      <c r="Y46" s="379"/>
      <c r="Z46" s="379"/>
    </row>
    <row r="47" spans="1:26" ht="14.25" customHeight="1" x14ac:dyDescent="0.25">
      <c r="A47" s="424"/>
      <c r="B47" s="588"/>
      <c r="C47" s="601" t="s">
        <v>859</v>
      </c>
      <c r="D47" s="600">
        <f>COUNTA(G3:G46)</f>
        <v>2</v>
      </c>
      <c r="E47" s="590">
        <v>3</v>
      </c>
      <c r="F47" s="589">
        <f>D47*E47</f>
        <v>6</v>
      </c>
      <c r="G47" s="379"/>
      <c r="H47" s="379"/>
      <c r="I47" s="379"/>
      <c r="J47" s="379"/>
      <c r="K47" s="379"/>
      <c r="L47" s="379"/>
      <c r="M47" s="379"/>
      <c r="N47" s="379"/>
      <c r="O47" s="379"/>
      <c r="P47" s="379"/>
      <c r="Q47" s="379"/>
      <c r="R47" s="379"/>
      <c r="S47" s="379"/>
      <c r="T47" s="379"/>
      <c r="U47" s="379"/>
      <c r="V47" s="379"/>
      <c r="W47" s="379"/>
      <c r="X47" s="379"/>
      <c r="Y47" s="379"/>
      <c r="Z47" s="379"/>
    </row>
    <row r="48" spans="1:26" ht="14.25" customHeight="1" x14ac:dyDescent="0.25">
      <c r="A48" s="424"/>
      <c r="B48" s="588"/>
      <c r="C48" s="502" t="s">
        <v>860</v>
      </c>
      <c r="D48" s="501">
        <f>COUNTA(H3:H41)</f>
        <v>19</v>
      </c>
      <c r="E48" s="392">
        <v>1</v>
      </c>
      <c r="F48" s="391">
        <f>E48*D48</f>
        <v>19</v>
      </c>
      <c r="G48" s="381"/>
      <c r="H48" s="423"/>
      <c r="I48" s="379"/>
      <c r="J48" s="379"/>
      <c r="K48" s="379"/>
      <c r="L48" s="379"/>
      <c r="M48" s="379"/>
      <c r="N48" s="379"/>
      <c r="O48" s="379"/>
      <c r="P48" s="379"/>
      <c r="Q48" s="379"/>
      <c r="R48" s="379"/>
      <c r="S48" s="379"/>
      <c r="T48" s="379"/>
      <c r="U48" s="379"/>
      <c r="V48" s="379"/>
      <c r="W48" s="379"/>
      <c r="X48" s="379"/>
      <c r="Y48" s="379"/>
      <c r="Z48" s="379"/>
    </row>
    <row r="49" spans="1:26" ht="14.25" customHeight="1" x14ac:dyDescent="0.25">
      <c r="A49" s="424"/>
      <c r="B49" s="588"/>
      <c r="C49" s="502" t="s">
        <v>861</v>
      </c>
      <c r="D49" s="501">
        <f>COUNTA(I3:I41)</f>
        <v>18</v>
      </c>
      <c r="E49" s="392">
        <v>1</v>
      </c>
      <c r="F49" s="391">
        <f>E49*D49</f>
        <v>18</v>
      </c>
      <c r="G49" s="379"/>
      <c r="H49" s="379"/>
      <c r="I49" s="379"/>
      <c r="J49" s="379"/>
      <c r="K49" s="379"/>
      <c r="L49" s="379"/>
      <c r="M49" s="379"/>
      <c r="N49" s="379"/>
      <c r="O49" s="379"/>
      <c r="P49" s="379"/>
      <c r="Q49" s="379"/>
      <c r="R49" s="379"/>
      <c r="S49" s="379"/>
      <c r="T49" s="379"/>
      <c r="U49" s="379"/>
      <c r="V49" s="379"/>
      <c r="W49" s="379"/>
      <c r="X49" s="379"/>
      <c r="Y49" s="379"/>
      <c r="Z49" s="379"/>
    </row>
    <row r="50" spans="1:26" ht="14.25" customHeight="1" x14ac:dyDescent="0.25">
      <c r="A50" s="424"/>
      <c r="B50" s="588"/>
      <c r="C50" s="505" t="s">
        <v>862</v>
      </c>
      <c r="D50" s="504">
        <f>SUM(D47:D49)</f>
        <v>39</v>
      </c>
      <c r="E50" s="498"/>
      <c r="F50" s="503">
        <f>SUM(F47:F49)</f>
        <v>43</v>
      </c>
      <c r="G50" s="379"/>
      <c r="H50" s="379"/>
      <c r="I50" s="379"/>
      <c r="J50" s="379"/>
      <c r="K50" s="379"/>
      <c r="L50" s="379"/>
      <c r="M50" s="379"/>
      <c r="N50" s="379"/>
      <c r="O50" s="379"/>
      <c r="P50" s="379"/>
      <c r="Q50" s="379"/>
      <c r="R50" s="379"/>
      <c r="S50" s="379"/>
      <c r="T50" s="379"/>
      <c r="U50" s="379"/>
      <c r="V50" s="379"/>
      <c r="W50" s="379"/>
      <c r="X50" s="379"/>
      <c r="Y50" s="379"/>
      <c r="Z50" s="379"/>
    </row>
    <row r="51" spans="1:26" ht="14.25" customHeight="1" x14ac:dyDescent="0.25">
      <c r="A51" s="379"/>
      <c r="B51" s="466"/>
      <c r="C51" s="502" t="s">
        <v>863</v>
      </c>
      <c r="D51" s="501">
        <f>COUNTA(J3:J41)</f>
        <v>14</v>
      </c>
      <c r="E51" s="392">
        <v>1</v>
      </c>
      <c r="F51" s="391">
        <f>E51*D51</f>
        <v>14</v>
      </c>
      <c r="G51" s="381"/>
      <c r="H51" s="423"/>
      <c r="I51" s="379"/>
      <c r="J51" s="379"/>
      <c r="K51" s="379"/>
      <c r="L51" s="379"/>
      <c r="M51" s="379"/>
      <c r="N51" s="379"/>
      <c r="O51" s="379"/>
      <c r="P51" s="379"/>
      <c r="Q51" s="379"/>
      <c r="R51" s="379"/>
      <c r="S51" s="379"/>
      <c r="T51" s="379"/>
      <c r="U51" s="379"/>
      <c r="V51" s="379"/>
      <c r="W51" s="379"/>
      <c r="X51" s="379"/>
      <c r="Y51" s="379"/>
      <c r="Z51" s="379"/>
    </row>
    <row r="52" spans="1:26" ht="14.25" customHeight="1" x14ac:dyDescent="0.25">
      <c r="A52" s="379"/>
      <c r="B52" s="466"/>
      <c r="C52" s="502" t="s">
        <v>864</v>
      </c>
      <c r="D52" s="501">
        <f>COUNTA(K3:K46)</f>
        <v>18</v>
      </c>
      <c r="E52" s="392">
        <v>1</v>
      </c>
      <c r="F52" s="391">
        <f>E52*D52</f>
        <v>18</v>
      </c>
      <c r="G52" s="381"/>
      <c r="H52" s="423"/>
      <c r="I52" s="379"/>
      <c r="J52" s="379"/>
      <c r="K52" s="379"/>
      <c r="L52" s="379"/>
      <c r="M52" s="379"/>
      <c r="N52" s="379"/>
      <c r="O52" s="379"/>
      <c r="P52" s="379"/>
      <c r="Q52" s="379"/>
      <c r="R52" s="379"/>
      <c r="S52" s="379"/>
      <c r="T52" s="379"/>
      <c r="U52" s="379"/>
      <c r="V52" s="379"/>
      <c r="W52" s="379"/>
      <c r="X52" s="379"/>
      <c r="Y52" s="379"/>
      <c r="Z52" s="379"/>
    </row>
    <row r="53" spans="1:26" ht="14.25" customHeight="1" x14ac:dyDescent="0.25">
      <c r="A53" s="379"/>
      <c r="B53" s="466"/>
      <c r="C53" s="500" t="s">
        <v>865</v>
      </c>
      <c r="D53" s="499">
        <f>SUM(D49:D52)</f>
        <v>89</v>
      </c>
      <c r="E53" s="498"/>
      <c r="F53" s="497">
        <f>SUM(F49:F52)</f>
        <v>93</v>
      </c>
      <c r="G53" s="381"/>
      <c r="H53" s="423"/>
      <c r="I53" s="379"/>
      <c r="J53" s="379"/>
      <c r="K53" s="379"/>
      <c r="L53" s="379"/>
      <c r="M53" s="379"/>
      <c r="N53" s="379"/>
      <c r="O53" s="379"/>
      <c r="P53" s="379"/>
      <c r="Q53" s="379"/>
      <c r="R53" s="379"/>
      <c r="S53" s="379"/>
      <c r="T53" s="379"/>
      <c r="U53" s="379"/>
      <c r="V53" s="379"/>
      <c r="W53" s="379"/>
      <c r="X53" s="379"/>
      <c r="Y53" s="379"/>
      <c r="Z53" s="379"/>
    </row>
    <row r="54" spans="1:26" ht="14.25" customHeight="1" x14ac:dyDescent="0.25">
      <c r="A54" s="379"/>
      <c r="B54" s="466"/>
      <c r="C54" s="502" t="s">
        <v>1035</v>
      </c>
      <c r="D54" s="501">
        <f>SUM(D42:D43)</f>
        <v>45</v>
      </c>
      <c r="E54" s="392">
        <v>1</v>
      </c>
      <c r="F54" s="391">
        <f>E54*D54</f>
        <v>45</v>
      </c>
      <c r="G54" s="381"/>
      <c r="H54" s="423"/>
      <c r="I54" s="379"/>
      <c r="J54" s="379"/>
      <c r="K54" s="379"/>
      <c r="L54" s="379"/>
      <c r="M54" s="379"/>
      <c r="N54" s="379"/>
      <c r="O54" s="379"/>
      <c r="P54" s="379"/>
      <c r="Q54" s="379"/>
      <c r="R54" s="379"/>
      <c r="S54" s="379"/>
      <c r="T54" s="379"/>
      <c r="U54" s="379"/>
      <c r="V54" s="379"/>
      <c r="W54" s="379"/>
      <c r="X54" s="379"/>
      <c r="Y54" s="379"/>
      <c r="Z54" s="379"/>
    </row>
    <row r="55" spans="1:26" ht="14.25" customHeight="1" x14ac:dyDescent="0.25">
      <c r="A55" s="379"/>
      <c r="B55" s="466"/>
      <c r="C55" s="502" t="s">
        <v>866</v>
      </c>
      <c r="D55" s="501">
        <f>D44</f>
        <v>4</v>
      </c>
      <c r="E55" s="392">
        <f>E41</f>
        <v>1</v>
      </c>
      <c r="F55" s="391">
        <f>D55*E55</f>
        <v>4</v>
      </c>
      <c r="G55" s="381"/>
      <c r="H55" s="423"/>
      <c r="I55" s="379"/>
      <c r="J55" s="379"/>
      <c r="K55" s="379"/>
      <c r="L55" s="379"/>
      <c r="M55" s="379"/>
      <c r="N55" s="379"/>
      <c r="O55" s="379"/>
      <c r="P55" s="379"/>
      <c r="Q55" s="379"/>
      <c r="R55" s="379"/>
      <c r="S55" s="379"/>
      <c r="T55" s="379"/>
      <c r="U55" s="379"/>
      <c r="V55" s="379"/>
      <c r="W55" s="379"/>
      <c r="X55" s="379"/>
      <c r="Y55" s="379"/>
      <c r="Z55" s="379"/>
    </row>
    <row r="56" spans="1:26" ht="14.25" customHeight="1" x14ac:dyDescent="0.25">
      <c r="A56" s="379"/>
      <c r="B56" s="466"/>
      <c r="C56" s="502" t="s">
        <v>867</v>
      </c>
      <c r="D56" s="501">
        <f>D45</f>
        <v>15</v>
      </c>
      <c r="E56" s="392">
        <f>E45</f>
        <v>1</v>
      </c>
      <c r="F56" s="391">
        <f>D56*E56</f>
        <v>15</v>
      </c>
      <c r="G56" s="381"/>
      <c r="H56" s="423"/>
      <c r="I56" s="379"/>
      <c r="J56" s="379"/>
      <c r="K56" s="379"/>
      <c r="L56" s="379"/>
      <c r="M56" s="379"/>
      <c r="N56" s="379"/>
      <c r="O56" s="379"/>
      <c r="P56" s="379"/>
      <c r="Q56" s="379"/>
      <c r="R56" s="379"/>
      <c r="S56" s="379"/>
      <c r="T56" s="379"/>
      <c r="U56" s="379"/>
      <c r="V56" s="379"/>
      <c r="W56" s="379"/>
      <c r="X56" s="379"/>
      <c r="Y56" s="379"/>
      <c r="Z56" s="379"/>
    </row>
    <row r="57" spans="1:26" ht="14.25" customHeight="1" x14ac:dyDescent="0.25">
      <c r="A57" s="379"/>
      <c r="B57" s="466"/>
      <c r="C57" s="502" t="s">
        <v>1036</v>
      </c>
      <c r="D57" s="501">
        <f>D46</f>
        <v>6</v>
      </c>
      <c r="E57" s="392">
        <f>E46</f>
        <v>1</v>
      </c>
      <c r="F57" s="391">
        <f>D57*E57</f>
        <v>6</v>
      </c>
      <c r="G57" s="381"/>
      <c r="H57" s="423"/>
      <c r="I57" s="379"/>
      <c r="J57" s="379"/>
      <c r="K57" s="379"/>
      <c r="L57" s="379"/>
      <c r="M57" s="379"/>
      <c r="N57" s="379"/>
      <c r="O57" s="379"/>
      <c r="P57" s="379"/>
      <c r="Q57" s="379"/>
      <c r="R57" s="379"/>
      <c r="S57" s="379"/>
      <c r="T57" s="379"/>
      <c r="U57" s="379"/>
      <c r="V57" s="379"/>
      <c r="W57" s="379"/>
      <c r="X57" s="379"/>
      <c r="Y57" s="379"/>
      <c r="Z57" s="379"/>
    </row>
    <row r="58" spans="1:26" ht="14.25" customHeight="1" thickBot="1" x14ac:dyDescent="0.3">
      <c r="A58" s="379"/>
      <c r="B58" s="466"/>
      <c r="C58" s="495" t="s">
        <v>869</v>
      </c>
      <c r="D58" s="494">
        <f>SUM(D54:D57)</f>
        <v>70</v>
      </c>
      <c r="E58" s="493"/>
      <c r="F58" s="492">
        <f>SUM(F54:F57)</f>
        <v>70</v>
      </c>
      <c r="G58" s="379"/>
      <c r="H58" s="379"/>
      <c r="I58" s="379"/>
      <c r="J58" s="379"/>
      <c r="K58" s="379"/>
      <c r="L58" s="379"/>
      <c r="M58" s="379"/>
      <c r="N58" s="379"/>
      <c r="O58" s="379"/>
      <c r="P58" s="379"/>
      <c r="Q58" s="379"/>
      <c r="R58" s="379"/>
      <c r="S58" s="379"/>
      <c r="T58" s="379"/>
      <c r="U58" s="379"/>
      <c r="V58" s="379"/>
      <c r="W58" s="379"/>
      <c r="X58" s="379"/>
      <c r="Y58" s="379"/>
      <c r="Z58" s="379"/>
    </row>
    <row r="59" spans="1:26" ht="14.25" customHeight="1" x14ac:dyDescent="0.25">
      <c r="A59" s="379"/>
      <c r="B59" s="466"/>
      <c r="C59" s="382" t="s">
        <v>870</v>
      </c>
      <c r="D59" s="381">
        <f>D50+D53+D58</f>
        <v>198</v>
      </c>
      <c r="E59" s="381"/>
      <c r="F59" s="380">
        <f>F50+F53+F58</f>
        <v>206</v>
      </c>
      <c r="G59" s="379" t="s">
        <v>871</v>
      </c>
      <c r="H59" s="379"/>
      <c r="I59" s="379"/>
      <c r="J59" s="379"/>
      <c r="K59" s="379"/>
      <c r="L59" s="379"/>
      <c r="M59" s="379"/>
      <c r="N59" s="379"/>
      <c r="O59" s="379"/>
      <c r="P59" s="379"/>
      <c r="Q59" s="379"/>
      <c r="R59" s="379"/>
      <c r="S59" s="379"/>
      <c r="T59" s="379"/>
      <c r="U59" s="379"/>
      <c r="V59" s="379"/>
      <c r="W59" s="379"/>
      <c r="X59" s="379"/>
      <c r="Y59" s="379"/>
      <c r="Z59" s="379"/>
    </row>
    <row r="60" spans="1:26" ht="14.25" customHeight="1" x14ac:dyDescent="0.25">
      <c r="A60" s="379"/>
      <c r="B60" s="466"/>
      <c r="C60" s="382"/>
      <c r="D60" s="381"/>
      <c r="E60" s="381"/>
      <c r="F60" s="380"/>
      <c r="G60" s="379"/>
      <c r="H60" s="379"/>
      <c r="I60" s="379"/>
      <c r="J60" s="379"/>
      <c r="K60" s="379"/>
      <c r="L60" s="379"/>
      <c r="M60" s="379"/>
      <c r="N60" s="379"/>
      <c r="O60" s="379"/>
      <c r="P60" s="379"/>
      <c r="Q60" s="379"/>
      <c r="R60" s="379"/>
      <c r="S60" s="379"/>
      <c r="T60" s="379"/>
      <c r="U60" s="379"/>
      <c r="V60" s="379"/>
      <c r="W60" s="379"/>
      <c r="X60" s="379"/>
      <c r="Y60" s="379"/>
      <c r="Z60" s="379"/>
    </row>
    <row r="61" spans="1:26" ht="14.25" customHeight="1" thickBot="1" x14ac:dyDescent="0.3">
      <c r="A61" s="379"/>
      <c r="B61" s="466"/>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row>
    <row r="62" spans="1:26" ht="36" customHeight="1" x14ac:dyDescent="0.55000000000000004">
      <c r="A62" s="554" t="s">
        <v>1037</v>
      </c>
      <c r="B62" s="464"/>
      <c r="C62" s="464"/>
      <c r="D62" s="463"/>
      <c r="E62" s="463"/>
      <c r="F62" s="462"/>
      <c r="G62" s="855" t="s">
        <v>706</v>
      </c>
      <c r="H62" s="856"/>
      <c r="I62" s="857"/>
      <c r="J62" s="858" t="s">
        <v>707</v>
      </c>
      <c r="K62" s="859"/>
      <c r="L62" s="491" t="s">
        <v>708</v>
      </c>
      <c r="M62" s="379"/>
      <c r="N62" s="379"/>
      <c r="O62" s="379"/>
      <c r="P62" s="379"/>
      <c r="Q62" s="379"/>
      <c r="R62" s="379"/>
      <c r="S62" s="379"/>
      <c r="T62" s="379"/>
      <c r="U62" s="379"/>
      <c r="V62" s="379"/>
      <c r="W62" s="379"/>
      <c r="X62" s="379"/>
      <c r="Y62" s="379"/>
      <c r="Z62" s="379"/>
    </row>
    <row r="63" spans="1:26" ht="30.75" customHeight="1" thickBot="1" x14ac:dyDescent="0.3">
      <c r="A63" s="461" t="s">
        <v>709</v>
      </c>
      <c r="B63" s="460" t="s">
        <v>710</v>
      </c>
      <c r="C63" s="460" t="s">
        <v>711</v>
      </c>
      <c r="D63" s="456" t="s">
        <v>712</v>
      </c>
      <c r="E63" s="456" t="s">
        <v>549</v>
      </c>
      <c r="F63" s="459" t="s">
        <v>713</v>
      </c>
      <c r="G63" s="458" t="s">
        <v>714</v>
      </c>
      <c r="H63" s="456" t="s">
        <v>715</v>
      </c>
      <c r="I63" s="457" t="s">
        <v>716</v>
      </c>
      <c r="J63" s="456" t="s">
        <v>717</v>
      </c>
      <c r="K63" s="456" t="s">
        <v>718</v>
      </c>
      <c r="L63" s="490"/>
      <c r="M63" s="379"/>
      <c r="N63" s="379"/>
      <c r="O63" s="379"/>
      <c r="P63" s="379"/>
      <c r="Q63" s="379"/>
      <c r="R63" s="379"/>
      <c r="S63" s="379"/>
      <c r="T63" s="379"/>
      <c r="U63" s="379"/>
      <c r="V63" s="379"/>
      <c r="W63" s="379"/>
      <c r="X63" s="379"/>
      <c r="Y63" s="379"/>
      <c r="Z63" s="379"/>
    </row>
    <row r="64" spans="1:26" ht="14.25" customHeight="1" x14ac:dyDescent="0.25">
      <c r="A64" s="869" t="s">
        <v>950</v>
      </c>
      <c r="B64" s="599" t="s">
        <v>1038</v>
      </c>
      <c r="C64" s="706" t="s">
        <v>1039</v>
      </c>
      <c r="D64" s="598">
        <v>10</v>
      </c>
      <c r="E64" s="597">
        <v>1</v>
      </c>
      <c r="F64" s="596">
        <f>D64*E64</f>
        <v>10</v>
      </c>
      <c r="G64" s="592"/>
      <c r="H64" s="484"/>
      <c r="I64" s="484"/>
      <c r="J64" s="556" t="s">
        <v>1040</v>
      </c>
      <c r="K64" s="441"/>
      <c r="L64" s="485" t="s">
        <v>804</v>
      </c>
      <c r="M64" s="379"/>
      <c r="N64" s="379"/>
      <c r="O64" s="379"/>
      <c r="P64" s="379"/>
      <c r="Q64" s="379"/>
      <c r="R64" s="379"/>
      <c r="S64" s="379"/>
      <c r="T64" s="379"/>
      <c r="U64" s="379"/>
      <c r="V64" s="379"/>
      <c r="W64" s="379"/>
      <c r="X64" s="379"/>
      <c r="Y64" s="379"/>
      <c r="Z64" s="379"/>
    </row>
    <row r="65" spans="1:26" ht="14.25" customHeight="1" thickBot="1" x14ac:dyDescent="0.3">
      <c r="A65" s="871"/>
      <c r="B65" s="595" t="s">
        <v>1041</v>
      </c>
      <c r="C65" s="545" t="s">
        <v>963</v>
      </c>
      <c r="D65" s="523">
        <v>1</v>
      </c>
      <c r="E65" s="403">
        <v>1</v>
      </c>
      <c r="F65" s="402">
        <f t="shared" ref="F65:F70" si="2">E65*D65</f>
        <v>1</v>
      </c>
      <c r="G65" s="591"/>
      <c r="H65" s="540"/>
      <c r="I65" s="540"/>
      <c r="J65" s="523"/>
      <c r="K65" s="429" t="s">
        <v>1042</v>
      </c>
      <c r="L65" s="474" t="s">
        <v>785</v>
      </c>
      <c r="M65" s="379"/>
      <c r="N65" s="379"/>
      <c r="O65" s="379"/>
      <c r="P65" s="379"/>
      <c r="Q65" s="379"/>
      <c r="R65" s="379"/>
      <c r="S65" s="379"/>
      <c r="T65" s="379"/>
      <c r="U65" s="379"/>
      <c r="V65" s="379"/>
      <c r="W65" s="379"/>
      <c r="X65" s="379"/>
      <c r="Y65" s="379"/>
      <c r="Z65" s="379"/>
    </row>
    <row r="66" spans="1:26" ht="14.25" customHeight="1" x14ac:dyDescent="0.25">
      <c r="A66" s="869" t="s">
        <v>851</v>
      </c>
      <c r="B66" s="872" t="s">
        <v>509</v>
      </c>
      <c r="C66" s="538" t="s">
        <v>1028</v>
      </c>
      <c r="D66" s="487">
        <v>20</v>
      </c>
      <c r="E66" s="396">
        <v>1</v>
      </c>
      <c r="F66" s="395">
        <f t="shared" si="2"/>
        <v>20</v>
      </c>
      <c r="G66" s="594"/>
      <c r="H66" s="564"/>
      <c r="I66" s="564"/>
      <c r="J66" s="518" t="s">
        <v>1043</v>
      </c>
      <c r="K66" s="517"/>
      <c r="L66" s="474" t="s">
        <v>785</v>
      </c>
      <c r="M66" s="379"/>
      <c r="N66" s="379"/>
      <c r="O66" s="379"/>
      <c r="P66" s="379"/>
      <c r="Q66" s="379"/>
      <c r="R66" s="379"/>
      <c r="S66" s="379"/>
      <c r="T66" s="379"/>
      <c r="U66" s="379"/>
      <c r="V66" s="379"/>
      <c r="W66" s="379"/>
      <c r="X66" s="379"/>
      <c r="Y66" s="379"/>
      <c r="Z66" s="379"/>
    </row>
    <row r="67" spans="1:26" ht="14.25" customHeight="1" x14ac:dyDescent="0.25">
      <c r="A67" s="870"/>
      <c r="B67" s="873"/>
      <c r="C67" s="532" t="s">
        <v>1029</v>
      </c>
      <c r="D67" s="484">
        <v>20</v>
      </c>
      <c r="E67" s="392">
        <v>1</v>
      </c>
      <c r="F67" s="391">
        <f t="shared" si="2"/>
        <v>20</v>
      </c>
      <c r="G67" s="592"/>
      <c r="H67" s="484"/>
      <c r="I67" s="484"/>
      <c r="J67" s="593" t="s">
        <v>1044</v>
      </c>
      <c r="K67" s="441"/>
      <c r="L67" s="474" t="s">
        <v>785</v>
      </c>
      <c r="M67" s="379"/>
      <c r="N67" s="379"/>
      <c r="O67" s="379"/>
      <c r="P67" s="379"/>
      <c r="Q67" s="379"/>
      <c r="R67" s="379"/>
      <c r="S67" s="379"/>
      <c r="T67" s="379"/>
      <c r="U67" s="379"/>
      <c r="V67" s="379"/>
      <c r="W67" s="379"/>
      <c r="X67" s="379"/>
      <c r="Y67" s="379"/>
      <c r="Z67" s="379"/>
    </row>
    <row r="68" spans="1:26" ht="14.25" customHeight="1" x14ac:dyDescent="0.25">
      <c r="A68" s="870"/>
      <c r="B68" s="873"/>
      <c r="C68" s="532" t="s">
        <v>1030</v>
      </c>
      <c r="D68" s="484">
        <v>2</v>
      </c>
      <c r="E68" s="392">
        <v>1</v>
      </c>
      <c r="F68" s="391">
        <f t="shared" si="2"/>
        <v>2</v>
      </c>
      <c r="G68" s="592"/>
      <c r="H68" s="477"/>
      <c r="I68" s="477"/>
      <c r="J68" s="512" t="s">
        <v>889</v>
      </c>
      <c r="K68" s="452"/>
      <c r="L68" s="474" t="s">
        <v>785</v>
      </c>
      <c r="M68" s="379"/>
      <c r="N68" s="379"/>
      <c r="O68" s="379"/>
      <c r="P68" s="379"/>
      <c r="Q68" s="379"/>
      <c r="R68" s="379"/>
      <c r="S68" s="379"/>
      <c r="T68" s="379"/>
      <c r="U68" s="379"/>
      <c r="V68" s="379"/>
      <c r="W68" s="379"/>
      <c r="X68" s="379"/>
      <c r="Y68" s="379"/>
      <c r="Z68" s="379"/>
    </row>
    <row r="69" spans="1:26" ht="14.25" customHeight="1" x14ac:dyDescent="0.25">
      <c r="A69" s="870"/>
      <c r="B69" s="873"/>
      <c r="C69" s="532" t="s">
        <v>1031</v>
      </c>
      <c r="D69" s="484">
        <v>20</v>
      </c>
      <c r="E69" s="392">
        <v>1</v>
      </c>
      <c r="F69" s="391">
        <f t="shared" si="2"/>
        <v>20</v>
      </c>
      <c r="G69" s="592"/>
      <c r="H69" s="484"/>
      <c r="I69" s="477"/>
      <c r="J69" s="512" t="s">
        <v>894</v>
      </c>
      <c r="K69" s="452"/>
      <c r="L69" s="474" t="s">
        <v>785</v>
      </c>
      <c r="M69" s="379"/>
      <c r="N69" s="379"/>
      <c r="O69" s="379"/>
      <c r="P69" s="379"/>
      <c r="Q69" s="379"/>
      <c r="R69" s="379"/>
      <c r="S69" s="379"/>
      <c r="T69" s="379"/>
      <c r="U69" s="379"/>
      <c r="V69" s="379"/>
      <c r="W69" s="379"/>
      <c r="X69" s="379"/>
      <c r="Y69" s="379"/>
      <c r="Z69" s="379"/>
    </row>
    <row r="70" spans="1:26" ht="14.25" customHeight="1" thickBot="1" x14ac:dyDescent="0.3">
      <c r="A70" s="871"/>
      <c r="B70" s="878"/>
      <c r="C70" s="545" t="s">
        <v>1033</v>
      </c>
      <c r="D70" s="523">
        <v>6</v>
      </c>
      <c r="E70" s="403">
        <v>1</v>
      </c>
      <c r="F70" s="402">
        <f t="shared" si="2"/>
        <v>6</v>
      </c>
      <c r="G70" s="591"/>
      <c r="H70" s="540"/>
      <c r="I70" s="540"/>
      <c r="J70" s="508" t="s">
        <v>1045</v>
      </c>
      <c r="K70" s="432"/>
      <c r="L70" s="467" t="s">
        <v>785</v>
      </c>
      <c r="M70" s="379"/>
      <c r="N70" s="379"/>
      <c r="O70" s="379"/>
      <c r="P70" s="379"/>
      <c r="Q70" s="379"/>
      <c r="R70" s="379"/>
      <c r="S70" s="379"/>
      <c r="T70" s="379"/>
      <c r="U70" s="379"/>
      <c r="V70" s="379"/>
      <c r="W70" s="379"/>
      <c r="X70" s="379"/>
      <c r="Y70" s="379"/>
      <c r="Z70" s="379"/>
    </row>
    <row r="71" spans="1:26" ht="14.25" customHeight="1" x14ac:dyDescent="0.25">
      <c r="A71" s="424"/>
      <c r="B71" s="588"/>
      <c r="C71" s="414" t="s">
        <v>859</v>
      </c>
      <c r="D71" s="413">
        <f>COUNTA(G64:G70)</f>
        <v>0</v>
      </c>
      <c r="E71" s="590">
        <v>3</v>
      </c>
      <c r="F71" s="589">
        <f>D71*E71</f>
        <v>0</v>
      </c>
      <c r="G71" s="379"/>
      <c r="H71" s="379"/>
      <c r="I71" s="379"/>
      <c r="J71" s="379"/>
      <c r="K71" s="379"/>
      <c r="L71" s="379"/>
      <c r="M71" s="379"/>
      <c r="N71" s="379"/>
      <c r="O71" s="379"/>
      <c r="P71" s="379"/>
      <c r="Q71" s="379"/>
      <c r="R71" s="379"/>
      <c r="S71" s="379"/>
      <c r="T71" s="379"/>
      <c r="U71" s="379"/>
      <c r="V71" s="379"/>
      <c r="W71" s="379"/>
      <c r="X71" s="379"/>
      <c r="Y71" s="379"/>
      <c r="Z71" s="379"/>
    </row>
    <row r="72" spans="1:26" ht="14.25" customHeight="1" x14ac:dyDescent="0.25">
      <c r="A72" s="424"/>
      <c r="B72" s="588"/>
      <c r="C72" s="407" t="s">
        <v>860</v>
      </c>
      <c r="D72" s="406">
        <f>COUNTA(H64:H70)</f>
        <v>0</v>
      </c>
      <c r="E72" s="392">
        <v>1</v>
      </c>
      <c r="F72" s="391">
        <f>E72*D72</f>
        <v>0</v>
      </c>
      <c r="G72" s="381"/>
      <c r="H72" s="423"/>
      <c r="I72" s="379"/>
      <c r="J72" s="379"/>
      <c r="K72" s="379"/>
      <c r="L72" s="379"/>
      <c r="M72" s="379"/>
      <c r="N72" s="379"/>
      <c r="O72" s="379"/>
      <c r="P72" s="379"/>
      <c r="Q72" s="379"/>
      <c r="R72" s="379"/>
      <c r="S72" s="379"/>
      <c r="T72" s="379"/>
      <c r="U72" s="379"/>
      <c r="V72" s="379"/>
      <c r="W72" s="379"/>
      <c r="X72" s="379"/>
      <c r="Y72" s="379"/>
      <c r="Z72" s="379"/>
    </row>
    <row r="73" spans="1:26" ht="14.25" customHeight="1" thickBot="1" x14ac:dyDescent="0.3">
      <c r="A73" s="424"/>
      <c r="B73" s="588"/>
      <c r="C73" s="414" t="s">
        <v>861</v>
      </c>
      <c r="D73" s="413">
        <f>COUNTA(I64:I70)</f>
        <v>0</v>
      </c>
      <c r="E73" s="412">
        <v>1</v>
      </c>
      <c r="F73" s="411">
        <f>E73*D73</f>
        <v>0</v>
      </c>
      <c r="G73" s="379"/>
      <c r="H73" s="379"/>
      <c r="I73" s="379"/>
      <c r="J73" s="379"/>
      <c r="K73" s="379"/>
      <c r="L73" s="379"/>
      <c r="M73" s="379"/>
      <c r="N73" s="379"/>
      <c r="O73" s="379"/>
      <c r="P73" s="379"/>
      <c r="Q73" s="379"/>
      <c r="R73" s="379"/>
      <c r="S73" s="379"/>
      <c r="T73" s="379"/>
      <c r="U73" s="379"/>
      <c r="V73" s="379"/>
      <c r="W73" s="379"/>
      <c r="X73" s="379"/>
      <c r="Y73" s="379"/>
      <c r="Z73" s="379"/>
    </row>
    <row r="74" spans="1:26" ht="14.25" customHeight="1" thickBot="1" x14ac:dyDescent="0.3">
      <c r="A74" s="424"/>
      <c r="B74" s="588"/>
      <c r="C74" s="410" t="s">
        <v>862</v>
      </c>
      <c r="D74" s="409">
        <f>SUM(D71:D73)</f>
        <v>0</v>
      </c>
      <c r="E74" s="384"/>
      <c r="F74" s="408">
        <f>SUM(F73)</f>
        <v>0</v>
      </c>
      <c r="G74" s="379"/>
      <c r="H74" s="379"/>
      <c r="I74" s="379"/>
      <c r="J74" s="379"/>
      <c r="K74" s="379"/>
      <c r="L74" s="379"/>
      <c r="M74" s="379"/>
      <c r="N74" s="379"/>
      <c r="O74" s="379"/>
      <c r="P74" s="379"/>
      <c r="Q74" s="379"/>
      <c r="R74" s="379"/>
      <c r="S74" s="379"/>
      <c r="T74" s="379"/>
      <c r="U74" s="379"/>
      <c r="V74" s="379"/>
      <c r="W74" s="379"/>
      <c r="X74" s="379"/>
      <c r="Y74" s="379"/>
      <c r="Z74" s="379"/>
    </row>
    <row r="75" spans="1:26" ht="14.25" customHeight="1" x14ac:dyDescent="0.25">
      <c r="A75" s="379"/>
      <c r="B75" s="466"/>
      <c r="C75" s="407" t="s">
        <v>863</v>
      </c>
      <c r="D75" s="406">
        <v>10</v>
      </c>
      <c r="E75" s="392">
        <v>1</v>
      </c>
      <c r="F75" s="391">
        <f>E75*D75</f>
        <v>10</v>
      </c>
      <c r="G75" s="381"/>
      <c r="H75" s="423"/>
      <c r="I75" s="379"/>
      <c r="J75" s="379"/>
      <c r="K75" s="379"/>
      <c r="L75" s="379"/>
      <c r="M75" s="379"/>
      <c r="N75" s="379"/>
      <c r="O75" s="379"/>
      <c r="P75" s="379"/>
      <c r="Q75" s="379"/>
      <c r="R75" s="379"/>
      <c r="S75" s="379"/>
      <c r="T75" s="379"/>
      <c r="U75" s="379"/>
      <c r="V75" s="379"/>
      <c r="W75" s="379"/>
      <c r="X75" s="379"/>
      <c r="Y75" s="379"/>
      <c r="Z75" s="379"/>
    </row>
    <row r="76" spans="1:26" ht="14.25" customHeight="1" thickBot="1" x14ac:dyDescent="0.3">
      <c r="A76" s="379"/>
      <c r="B76" s="466"/>
      <c r="C76" s="405" t="s">
        <v>864</v>
      </c>
      <c r="D76" s="404">
        <f>COUNTA(K64:K70)</f>
        <v>1</v>
      </c>
      <c r="E76" s="403">
        <v>1</v>
      </c>
      <c r="F76" s="402">
        <f>E76*D76</f>
        <v>1</v>
      </c>
      <c r="G76" s="381"/>
      <c r="H76" s="423"/>
      <c r="I76" s="379"/>
      <c r="J76" s="379"/>
      <c r="K76" s="379"/>
      <c r="L76" s="379"/>
      <c r="M76" s="379"/>
      <c r="N76" s="379"/>
      <c r="O76" s="379"/>
      <c r="P76" s="379"/>
      <c r="Q76" s="379"/>
      <c r="R76" s="379"/>
      <c r="S76" s="379"/>
      <c r="T76" s="379"/>
      <c r="U76" s="379"/>
      <c r="V76" s="379"/>
      <c r="W76" s="379"/>
      <c r="X76" s="379"/>
      <c r="Y76" s="379"/>
      <c r="Z76" s="379"/>
    </row>
    <row r="77" spans="1:26" ht="14.25" customHeight="1" thickBot="1" x14ac:dyDescent="0.3">
      <c r="A77" s="379"/>
      <c r="B77" s="466"/>
      <c r="C77" s="401" t="s">
        <v>865</v>
      </c>
      <c r="D77" s="400">
        <f>SUM(D73:D76)</f>
        <v>11</v>
      </c>
      <c r="E77" s="384"/>
      <c r="F77" s="399">
        <f>SUM(F73:F76)</f>
        <v>11</v>
      </c>
      <c r="G77" s="381"/>
      <c r="H77" s="423"/>
      <c r="I77" s="379"/>
      <c r="J77" s="379"/>
      <c r="K77" s="379"/>
      <c r="L77" s="379"/>
      <c r="M77" s="379"/>
      <c r="N77" s="379"/>
      <c r="O77" s="379"/>
      <c r="P77" s="379"/>
      <c r="Q77" s="379"/>
      <c r="R77" s="379"/>
      <c r="S77" s="379"/>
      <c r="T77" s="379"/>
      <c r="U77" s="379"/>
      <c r="V77" s="379"/>
      <c r="W77" s="379"/>
      <c r="X77" s="379"/>
      <c r="Y77" s="379"/>
      <c r="Z77" s="379"/>
    </row>
    <row r="78" spans="1:26" ht="14.25" customHeight="1" x14ac:dyDescent="0.25">
      <c r="A78" s="379"/>
      <c r="B78" s="466"/>
      <c r="C78" s="418" t="s">
        <v>1035</v>
      </c>
      <c r="D78" s="417">
        <f>40</f>
        <v>40</v>
      </c>
      <c r="E78" s="396">
        <v>1</v>
      </c>
      <c r="F78" s="395">
        <f>D78*E78</f>
        <v>40</v>
      </c>
      <c r="G78" s="381"/>
      <c r="H78" s="423"/>
      <c r="I78" s="379"/>
      <c r="J78" s="379"/>
      <c r="K78" s="379"/>
      <c r="L78" s="379"/>
      <c r="M78" s="379"/>
      <c r="N78" s="379"/>
      <c r="O78" s="379"/>
      <c r="P78" s="379"/>
      <c r="Q78" s="379"/>
      <c r="R78" s="379"/>
      <c r="S78" s="379"/>
      <c r="T78" s="379"/>
      <c r="U78" s="379"/>
      <c r="V78" s="379"/>
      <c r="W78" s="379"/>
      <c r="X78" s="379"/>
      <c r="Y78" s="379"/>
      <c r="Z78" s="379"/>
    </row>
    <row r="79" spans="1:26" ht="14.25" customHeight="1" x14ac:dyDescent="0.25">
      <c r="A79" s="379"/>
      <c r="B79" s="466"/>
      <c r="C79" s="584" t="s">
        <v>866</v>
      </c>
      <c r="D79" s="393">
        <f>D68</f>
        <v>2</v>
      </c>
      <c r="E79" s="392">
        <v>1</v>
      </c>
      <c r="F79" s="391">
        <f>E79*D79</f>
        <v>2</v>
      </c>
      <c r="G79" s="381"/>
      <c r="H79" s="423"/>
      <c r="I79" s="379"/>
      <c r="J79" s="379"/>
      <c r="K79" s="379"/>
      <c r="L79" s="379"/>
      <c r="M79" s="379"/>
      <c r="N79" s="379"/>
      <c r="O79" s="379"/>
      <c r="P79" s="379"/>
      <c r="Q79" s="379"/>
      <c r="R79" s="379"/>
      <c r="S79" s="379"/>
      <c r="T79" s="379"/>
      <c r="U79" s="379"/>
      <c r="V79" s="379"/>
      <c r="W79" s="379"/>
      <c r="X79" s="379"/>
      <c r="Y79" s="379"/>
      <c r="Z79" s="379"/>
    </row>
    <row r="80" spans="1:26" ht="14.25" customHeight="1" x14ac:dyDescent="0.25">
      <c r="A80" s="379"/>
      <c r="B80" s="466"/>
      <c r="C80" s="584" t="s">
        <v>867</v>
      </c>
      <c r="D80" s="393">
        <f>D69</f>
        <v>20</v>
      </c>
      <c r="E80" s="392">
        <v>1</v>
      </c>
      <c r="F80" s="391">
        <f>E80*D80</f>
        <v>20</v>
      </c>
      <c r="G80" s="381"/>
      <c r="H80" s="423"/>
      <c r="I80" s="379"/>
      <c r="J80" s="379"/>
      <c r="K80" s="379"/>
      <c r="L80" s="379"/>
      <c r="M80" s="379"/>
      <c r="N80" s="379"/>
      <c r="O80" s="379"/>
      <c r="P80" s="379"/>
      <c r="Q80" s="379"/>
      <c r="R80" s="379"/>
      <c r="S80" s="379"/>
      <c r="T80" s="379"/>
      <c r="U80" s="379"/>
      <c r="V80" s="379"/>
      <c r="W80" s="379"/>
      <c r="X80" s="379"/>
      <c r="Y80" s="379"/>
      <c r="Z80" s="379"/>
    </row>
    <row r="81" spans="1:26" ht="14.25" customHeight="1" thickBot="1" x14ac:dyDescent="0.3">
      <c r="A81" s="379"/>
      <c r="B81" s="466"/>
      <c r="C81" s="583" t="s">
        <v>1036</v>
      </c>
      <c r="D81" s="435">
        <f>D70</f>
        <v>6</v>
      </c>
      <c r="E81" s="403">
        <v>1</v>
      </c>
      <c r="F81" s="402">
        <f>E81*D81</f>
        <v>6</v>
      </c>
      <c r="G81" s="381"/>
      <c r="H81" s="423"/>
      <c r="I81" s="379"/>
      <c r="J81" s="379"/>
      <c r="K81" s="379"/>
      <c r="L81" s="379"/>
      <c r="M81" s="379"/>
      <c r="N81" s="379"/>
      <c r="O81" s="379"/>
      <c r="P81" s="379"/>
      <c r="Q81" s="379"/>
      <c r="R81" s="379"/>
      <c r="S81" s="379"/>
      <c r="T81" s="379"/>
      <c r="U81" s="379"/>
      <c r="V81" s="379"/>
      <c r="W81" s="379"/>
      <c r="X81" s="379"/>
      <c r="Y81" s="379"/>
      <c r="Z81" s="379"/>
    </row>
    <row r="82" spans="1:26" ht="14.25" customHeight="1" thickBot="1" x14ac:dyDescent="0.3">
      <c r="A82" s="379"/>
      <c r="B82" s="466"/>
      <c r="C82" s="386" t="s">
        <v>869</v>
      </c>
      <c r="D82" s="385">
        <f>SUM(D78:D81)</f>
        <v>68</v>
      </c>
      <c r="E82" s="384"/>
      <c r="F82" s="383">
        <f>SUM(F78:F81)</f>
        <v>68</v>
      </c>
      <c r="G82" s="379"/>
      <c r="H82" s="379"/>
      <c r="I82" s="379"/>
      <c r="J82" s="379"/>
      <c r="K82" s="379"/>
      <c r="L82" s="379"/>
      <c r="M82" s="379"/>
      <c r="N82" s="379"/>
      <c r="O82" s="379"/>
      <c r="P82" s="379"/>
      <c r="Q82" s="379"/>
      <c r="R82" s="379"/>
      <c r="S82" s="379"/>
      <c r="T82" s="379"/>
      <c r="U82" s="379"/>
      <c r="V82" s="379"/>
      <c r="W82" s="379"/>
      <c r="X82" s="379"/>
      <c r="Y82" s="379"/>
      <c r="Z82" s="379"/>
    </row>
    <row r="83" spans="1:26" ht="14.25" customHeight="1" x14ac:dyDescent="0.25">
      <c r="A83" s="379"/>
      <c r="B83" s="466"/>
      <c r="C83" s="382" t="s">
        <v>870</v>
      </c>
      <c r="D83" s="381">
        <f>D74+D77+D82</f>
        <v>79</v>
      </c>
      <c r="E83" s="381"/>
      <c r="F83" s="380">
        <f>F74+F77+F82</f>
        <v>79</v>
      </c>
      <c r="G83" s="379" t="s">
        <v>871</v>
      </c>
      <c r="H83" s="379"/>
      <c r="I83" s="379"/>
      <c r="J83" s="379"/>
      <c r="K83" s="379"/>
      <c r="L83" s="379"/>
      <c r="M83" s="379"/>
      <c r="N83" s="379"/>
      <c r="O83" s="379"/>
      <c r="P83" s="379"/>
      <c r="Q83" s="379"/>
      <c r="R83" s="379"/>
      <c r="S83" s="379"/>
      <c r="T83" s="379"/>
      <c r="U83" s="379"/>
      <c r="V83" s="379"/>
      <c r="W83" s="379"/>
      <c r="X83" s="379"/>
      <c r="Y83" s="379"/>
      <c r="Z83" s="379"/>
    </row>
    <row r="84" spans="1:26" ht="14.25" customHeight="1" thickBot="1" x14ac:dyDescent="0.3">
      <c r="A84" s="379"/>
      <c r="B84" s="466"/>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row>
    <row r="85" spans="1:26" ht="33.75" customHeight="1" x14ac:dyDescent="0.55000000000000004">
      <c r="A85" s="465" t="s">
        <v>933</v>
      </c>
      <c r="B85" s="464"/>
      <c r="C85" s="464"/>
      <c r="D85" s="463"/>
      <c r="E85" s="463"/>
      <c r="F85" s="462"/>
      <c r="G85" s="855" t="s">
        <v>706</v>
      </c>
      <c r="H85" s="856"/>
      <c r="I85" s="857"/>
      <c r="J85" s="858" t="s">
        <v>707</v>
      </c>
      <c r="K85" s="859"/>
      <c r="L85" s="491" t="s">
        <v>708</v>
      </c>
      <c r="M85" s="379"/>
      <c r="N85" s="379"/>
      <c r="O85" s="379"/>
      <c r="P85" s="379"/>
      <c r="Q85" s="379"/>
      <c r="R85" s="379"/>
      <c r="S85" s="379"/>
      <c r="T85" s="379"/>
      <c r="U85" s="379"/>
      <c r="V85" s="379"/>
      <c r="W85" s="379"/>
      <c r="X85" s="379"/>
      <c r="Y85" s="379"/>
      <c r="Z85" s="379"/>
    </row>
    <row r="86" spans="1:26" ht="30.75" customHeight="1" thickBot="1" x14ac:dyDescent="0.3">
      <c r="A86" s="461" t="s">
        <v>709</v>
      </c>
      <c r="B86" s="460" t="s">
        <v>710</v>
      </c>
      <c r="C86" s="460" t="s">
        <v>711</v>
      </c>
      <c r="D86" s="456" t="s">
        <v>712</v>
      </c>
      <c r="E86" s="456" t="s">
        <v>549</v>
      </c>
      <c r="F86" s="459" t="s">
        <v>713</v>
      </c>
      <c r="G86" s="458" t="s">
        <v>714</v>
      </c>
      <c r="H86" s="456" t="s">
        <v>715</v>
      </c>
      <c r="I86" s="457" t="s">
        <v>716</v>
      </c>
      <c r="J86" s="456" t="s">
        <v>717</v>
      </c>
      <c r="K86" s="459" t="s">
        <v>718</v>
      </c>
      <c r="L86" s="490"/>
      <c r="M86" s="379"/>
      <c r="N86" s="379"/>
      <c r="O86" s="379"/>
      <c r="P86" s="379"/>
      <c r="Q86" s="379"/>
      <c r="R86" s="379"/>
      <c r="S86" s="379"/>
      <c r="T86" s="379"/>
      <c r="U86" s="379"/>
      <c r="V86" s="379"/>
      <c r="W86" s="379"/>
      <c r="X86" s="379"/>
      <c r="Y86" s="379"/>
      <c r="Z86" s="379"/>
    </row>
    <row r="87" spans="1:26" ht="14.25" customHeight="1" x14ac:dyDescent="0.25">
      <c r="A87" s="869" t="s">
        <v>552</v>
      </c>
      <c r="B87" s="489"/>
      <c r="C87" s="454" t="s">
        <v>934</v>
      </c>
      <c r="D87" s="443">
        <v>2</v>
      </c>
      <c r="E87" s="392">
        <v>1</v>
      </c>
      <c r="F87" s="391">
        <f t="shared" ref="F87:F94" si="3">E87*D87</f>
        <v>2</v>
      </c>
      <c r="G87" s="479"/>
      <c r="H87" s="483"/>
      <c r="I87" s="488" t="s">
        <v>935</v>
      </c>
      <c r="J87" s="487"/>
      <c r="K87" s="486" t="s">
        <v>936</v>
      </c>
      <c r="L87" s="485" t="s">
        <v>785</v>
      </c>
      <c r="M87" s="379"/>
      <c r="N87" s="379"/>
      <c r="O87" s="379"/>
      <c r="P87" s="379"/>
      <c r="Q87" s="379"/>
      <c r="R87" s="379"/>
      <c r="S87" s="379"/>
      <c r="T87" s="379"/>
      <c r="U87" s="379"/>
      <c r="V87" s="379"/>
      <c r="W87" s="379"/>
      <c r="X87" s="379"/>
      <c r="Y87" s="379"/>
      <c r="Z87" s="379"/>
    </row>
    <row r="88" spans="1:26" ht="14.25" customHeight="1" x14ac:dyDescent="0.25">
      <c r="A88" s="870"/>
      <c r="B88" s="480"/>
      <c r="C88" s="444" t="s">
        <v>937</v>
      </c>
      <c r="D88" s="443">
        <v>1</v>
      </c>
      <c r="E88" s="392">
        <v>1</v>
      </c>
      <c r="F88" s="391">
        <f t="shared" si="3"/>
        <v>1</v>
      </c>
      <c r="G88" s="479"/>
      <c r="H88" s="483"/>
      <c r="I88" s="477"/>
      <c r="J88" s="484"/>
      <c r="K88" s="481" t="s">
        <v>938</v>
      </c>
      <c r="L88" s="474" t="s">
        <v>785</v>
      </c>
      <c r="M88" s="379"/>
      <c r="N88" s="379"/>
      <c r="O88" s="379"/>
      <c r="P88" s="379"/>
      <c r="Q88" s="379"/>
      <c r="R88" s="379"/>
      <c r="S88" s="379"/>
      <c r="T88" s="379"/>
      <c r="U88" s="379"/>
      <c r="V88" s="379"/>
      <c r="W88" s="379"/>
      <c r="X88" s="379"/>
      <c r="Y88" s="379"/>
      <c r="Z88" s="379"/>
    </row>
    <row r="89" spans="1:26" ht="14.25" customHeight="1" x14ac:dyDescent="0.25">
      <c r="A89" s="870"/>
      <c r="B89" s="480"/>
      <c r="C89" s="444" t="s">
        <v>939</v>
      </c>
      <c r="D89" s="443">
        <v>3</v>
      </c>
      <c r="E89" s="448">
        <v>1</v>
      </c>
      <c r="F89" s="447">
        <f t="shared" si="3"/>
        <v>3</v>
      </c>
      <c r="G89" s="479"/>
      <c r="H89" s="483"/>
      <c r="I89" s="482" t="s">
        <v>940</v>
      </c>
      <c r="J89" s="476" t="s">
        <v>941</v>
      </c>
      <c r="K89" s="481" t="s">
        <v>942</v>
      </c>
      <c r="L89" s="474" t="s">
        <v>785</v>
      </c>
      <c r="M89" s="379"/>
      <c r="N89" s="379"/>
      <c r="O89" s="379"/>
      <c r="P89" s="379"/>
      <c r="Q89" s="379"/>
      <c r="R89" s="379"/>
      <c r="S89" s="379"/>
      <c r="T89" s="379"/>
      <c r="U89" s="379"/>
      <c r="V89" s="379"/>
      <c r="W89" s="379"/>
      <c r="X89" s="379"/>
      <c r="Y89" s="379"/>
      <c r="Z89" s="379"/>
    </row>
    <row r="90" spans="1:26" ht="14.25" customHeight="1" x14ac:dyDescent="0.25">
      <c r="A90" s="870"/>
      <c r="B90" s="480"/>
      <c r="C90" s="444" t="s">
        <v>943</v>
      </c>
      <c r="D90" s="443">
        <v>2</v>
      </c>
      <c r="E90" s="392">
        <v>1</v>
      </c>
      <c r="F90" s="391">
        <f t="shared" si="3"/>
        <v>2</v>
      </c>
      <c r="G90" s="479"/>
      <c r="H90" s="478"/>
      <c r="I90" s="477"/>
      <c r="J90" s="476" t="s">
        <v>944</v>
      </c>
      <c r="K90" s="475" t="s">
        <v>945</v>
      </c>
      <c r="L90" s="474" t="s">
        <v>785</v>
      </c>
      <c r="M90" s="379"/>
      <c r="N90" s="379"/>
      <c r="O90" s="379"/>
      <c r="P90" s="379"/>
      <c r="Q90" s="379"/>
      <c r="R90" s="379"/>
      <c r="S90" s="379"/>
      <c r="T90" s="379"/>
      <c r="U90" s="379"/>
      <c r="V90" s="379"/>
      <c r="W90" s="379"/>
      <c r="X90" s="379"/>
      <c r="Y90" s="379"/>
      <c r="Z90" s="379"/>
    </row>
    <row r="91" spans="1:26" ht="14.25" customHeight="1" thickBot="1" x14ac:dyDescent="0.3">
      <c r="A91" s="871"/>
      <c r="B91" s="473"/>
      <c r="C91" s="436" t="s">
        <v>946</v>
      </c>
      <c r="D91" s="435">
        <v>2</v>
      </c>
      <c r="E91" s="403">
        <v>1</v>
      </c>
      <c r="F91" s="434">
        <f t="shared" si="3"/>
        <v>2</v>
      </c>
      <c r="G91" s="472"/>
      <c r="H91" s="471"/>
      <c r="I91" s="470"/>
      <c r="J91" s="469" t="s">
        <v>947</v>
      </c>
      <c r="K91" s="468" t="s">
        <v>948</v>
      </c>
      <c r="L91" s="467" t="s">
        <v>785</v>
      </c>
      <c r="M91" s="379"/>
      <c r="N91" s="379"/>
      <c r="O91" s="379"/>
      <c r="P91" s="379"/>
      <c r="Q91" s="379"/>
      <c r="R91" s="379"/>
      <c r="S91" s="379"/>
      <c r="T91" s="379"/>
      <c r="U91" s="379"/>
      <c r="V91" s="379"/>
      <c r="W91" s="379"/>
      <c r="X91" s="379"/>
      <c r="Y91" s="379"/>
      <c r="Z91" s="379"/>
    </row>
    <row r="92" spans="1:26" ht="14.25" customHeight="1" x14ac:dyDescent="0.25">
      <c r="A92" s="428"/>
      <c r="B92" s="382"/>
      <c r="C92" s="414" t="s">
        <v>859</v>
      </c>
      <c r="D92" s="425">
        <f>COUNTA(G87:G91)</f>
        <v>0</v>
      </c>
      <c r="E92" s="412">
        <v>1</v>
      </c>
      <c r="F92" s="411">
        <f t="shared" si="3"/>
        <v>0</v>
      </c>
      <c r="G92" s="379"/>
      <c r="H92" s="379"/>
      <c r="I92" s="427"/>
      <c r="J92" s="426"/>
      <c r="K92" s="426"/>
      <c r="L92" s="379"/>
      <c r="M92" s="379"/>
      <c r="N92" s="379"/>
      <c r="O92" s="379"/>
      <c r="P92" s="379"/>
      <c r="Q92" s="379"/>
      <c r="R92" s="379"/>
      <c r="S92" s="379"/>
      <c r="T92" s="379"/>
      <c r="U92" s="379"/>
      <c r="V92" s="379"/>
      <c r="W92" s="379"/>
      <c r="X92" s="379"/>
      <c r="Y92" s="379"/>
      <c r="Z92" s="379"/>
    </row>
    <row r="93" spans="1:26" ht="14.25" customHeight="1" x14ac:dyDescent="0.25">
      <c r="A93" s="428"/>
      <c r="B93" s="382"/>
      <c r="C93" s="414" t="s">
        <v>860</v>
      </c>
      <c r="D93" s="425">
        <f>COUNTA(H87:H91)</f>
        <v>0</v>
      </c>
      <c r="E93" s="412">
        <v>1</v>
      </c>
      <c r="F93" s="411">
        <f t="shared" si="3"/>
        <v>0</v>
      </c>
      <c r="G93" s="379"/>
      <c r="H93" s="379"/>
      <c r="I93" s="427"/>
      <c r="J93" s="426"/>
      <c r="K93" s="426"/>
      <c r="L93" s="379"/>
      <c r="M93" s="379"/>
      <c r="N93" s="379"/>
      <c r="O93" s="379"/>
      <c r="P93" s="379"/>
      <c r="Q93" s="379"/>
      <c r="R93" s="379"/>
      <c r="S93" s="379"/>
      <c r="T93" s="379"/>
      <c r="U93" s="379"/>
      <c r="V93" s="379"/>
      <c r="W93" s="379"/>
      <c r="X93" s="379"/>
      <c r="Y93" s="379"/>
      <c r="Z93" s="379"/>
    </row>
    <row r="94" spans="1:26" ht="14.25" customHeight="1" thickBot="1" x14ac:dyDescent="0.3">
      <c r="A94" s="379"/>
      <c r="B94" s="466"/>
      <c r="C94" s="414" t="s">
        <v>861</v>
      </c>
      <c r="D94" s="425">
        <f>COUNTA(I87:I91)</f>
        <v>2</v>
      </c>
      <c r="E94" s="412">
        <v>1</v>
      </c>
      <c r="F94" s="411">
        <f t="shared" si="3"/>
        <v>2</v>
      </c>
      <c r="G94" s="379"/>
      <c r="H94" s="379"/>
      <c r="I94" s="379"/>
      <c r="J94" s="379"/>
      <c r="K94" s="379"/>
      <c r="L94" s="379"/>
      <c r="M94" s="379"/>
      <c r="N94" s="379"/>
      <c r="O94" s="379"/>
      <c r="P94" s="379"/>
      <c r="Q94" s="379"/>
      <c r="R94" s="379"/>
      <c r="S94" s="379"/>
      <c r="T94" s="379"/>
      <c r="U94" s="379"/>
      <c r="V94" s="379"/>
      <c r="W94" s="379"/>
      <c r="X94" s="379"/>
      <c r="Y94" s="379"/>
      <c r="Z94" s="379"/>
    </row>
    <row r="95" spans="1:26" ht="14.25" customHeight="1" thickBot="1" x14ac:dyDescent="0.3">
      <c r="A95" s="379"/>
      <c r="B95" s="466"/>
      <c r="C95" s="410" t="s">
        <v>862</v>
      </c>
      <c r="D95" s="409">
        <f>SUM(D94)</f>
        <v>2</v>
      </c>
      <c r="E95" s="384"/>
      <c r="F95" s="408">
        <f>SUM(F94)</f>
        <v>2</v>
      </c>
      <c r="G95" s="379"/>
      <c r="H95" s="379"/>
      <c r="I95" s="379"/>
      <c r="J95" s="379"/>
      <c r="K95" s="379"/>
      <c r="L95" s="379"/>
      <c r="M95" s="379"/>
      <c r="N95" s="379"/>
      <c r="O95" s="379"/>
      <c r="P95" s="379"/>
      <c r="Q95" s="379"/>
      <c r="R95" s="379"/>
      <c r="S95" s="379"/>
      <c r="T95" s="379"/>
      <c r="U95" s="379"/>
      <c r="V95" s="379"/>
      <c r="W95" s="379"/>
      <c r="X95" s="379"/>
      <c r="Y95" s="379"/>
      <c r="Z95" s="379"/>
    </row>
    <row r="96" spans="1:26" ht="14.25" customHeight="1" x14ac:dyDescent="0.25">
      <c r="A96" s="379"/>
      <c r="B96" s="466"/>
      <c r="C96" s="407" t="s">
        <v>863</v>
      </c>
      <c r="D96" s="406">
        <f>COUNTA(J87:J91)</f>
        <v>3</v>
      </c>
      <c r="E96" s="392">
        <v>1</v>
      </c>
      <c r="F96" s="391">
        <f>E96*D96</f>
        <v>3</v>
      </c>
      <c r="G96" s="379"/>
      <c r="H96" s="379"/>
      <c r="I96" s="379"/>
      <c r="J96" s="379"/>
      <c r="K96" s="379"/>
      <c r="L96" s="379"/>
      <c r="M96" s="379"/>
      <c r="N96" s="379"/>
      <c r="O96" s="379"/>
      <c r="P96" s="379"/>
      <c r="Q96" s="379"/>
      <c r="R96" s="379"/>
      <c r="S96" s="379"/>
      <c r="T96" s="379"/>
      <c r="U96" s="379"/>
      <c r="V96" s="379"/>
      <c r="W96" s="379"/>
      <c r="X96" s="379"/>
      <c r="Y96" s="379"/>
      <c r="Z96" s="379"/>
    </row>
    <row r="97" spans="1:26" ht="14.25" customHeight="1" thickBot="1" x14ac:dyDescent="0.3">
      <c r="A97" s="379"/>
      <c r="B97" s="466"/>
      <c r="C97" s="405" t="s">
        <v>864</v>
      </c>
      <c r="D97" s="404">
        <f>COUNTA(K87:K91)</f>
        <v>5</v>
      </c>
      <c r="E97" s="403">
        <v>1</v>
      </c>
      <c r="F97" s="402">
        <f>E97*D97</f>
        <v>5</v>
      </c>
      <c r="G97" s="379"/>
      <c r="H97" s="379"/>
      <c r="I97" s="379"/>
      <c r="J97" s="379"/>
      <c r="K97" s="379"/>
      <c r="L97" s="379"/>
      <c r="M97" s="379"/>
      <c r="N97" s="379"/>
      <c r="O97" s="379"/>
      <c r="P97" s="379"/>
      <c r="Q97" s="379"/>
      <c r="R97" s="379"/>
      <c r="S97" s="379"/>
      <c r="T97" s="379"/>
      <c r="U97" s="379"/>
      <c r="V97" s="379"/>
      <c r="W97" s="379"/>
      <c r="X97" s="379"/>
      <c r="Y97" s="379"/>
      <c r="Z97" s="379"/>
    </row>
    <row r="98" spans="1:26" ht="14.25" customHeight="1" thickBot="1" x14ac:dyDescent="0.3">
      <c r="A98" s="379"/>
      <c r="B98" s="466"/>
      <c r="C98" s="401" t="s">
        <v>865</v>
      </c>
      <c r="D98" s="400">
        <f>SUM(D96:D97)</f>
        <v>8</v>
      </c>
      <c r="E98" s="384"/>
      <c r="F98" s="399">
        <f>SUM(F96:F97)</f>
        <v>8</v>
      </c>
      <c r="G98" s="379"/>
      <c r="H98" s="379"/>
      <c r="I98" s="379"/>
      <c r="J98" s="379"/>
      <c r="K98" s="379"/>
      <c r="L98" s="379"/>
      <c r="M98" s="379"/>
      <c r="N98" s="379"/>
      <c r="O98" s="379"/>
      <c r="P98" s="379"/>
      <c r="Q98" s="379"/>
      <c r="R98" s="379"/>
      <c r="S98" s="379"/>
      <c r="T98" s="379"/>
      <c r="U98" s="379"/>
      <c r="V98" s="379"/>
      <c r="W98" s="379"/>
      <c r="X98" s="379"/>
      <c r="Y98" s="379"/>
      <c r="Z98" s="379"/>
    </row>
    <row r="99" spans="1:26" ht="14.25" customHeight="1" x14ac:dyDescent="0.25">
      <c r="A99" s="379"/>
      <c r="B99" s="466"/>
      <c r="C99" s="382" t="s">
        <v>870</v>
      </c>
      <c r="D99" s="381">
        <f>D95+D98</f>
        <v>10</v>
      </c>
      <c r="E99" s="381"/>
      <c r="F99" s="380">
        <f>F95+F98</f>
        <v>10</v>
      </c>
      <c r="G99" s="379" t="s">
        <v>871</v>
      </c>
      <c r="H99" s="379"/>
      <c r="I99" s="379"/>
      <c r="J99" s="379"/>
      <c r="K99" s="379"/>
      <c r="L99" s="379"/>
      <c r="M99" s="379"/>
      <c r="N99" s="379"/>
      <c r="O99" s="379"/>
      <c r="P99" s="379"/>
      <c r="Q99" s="379"/>
      <c r="R99" s="379"/>
      <c r="S99" s="379"/>
      <c r="T99" s="379"/>
      <c r="U99" s="379"/>
      <c r="V99" s="379"/>
      <c r="W99" s="379"/>
      <c r="X99" s="379"/>
      <c r="Y99" s="379"/>
      <c r="Z99" s="379"/>
    </row>
    <row r="100" spans="1:26" ht="14.25" customHeight="1" x14ac:dyDescent="0.25">
      <c r="A100" s="379"/>
      <c r="B100" s="466"/>
      <c r="C100" s="382"/>
      <c r="D100" s="381"/>
      <c r="E100" s="381"/>
      <c r="F100" s="381"/>
      <c r="G100" s="379"/>
      <c r="H100" s="379"/>
      <c r="I100" s="379"/>
      <c r="J100" s="379"/>
      <c r="K100" s="379"/>
      <c r="L100" s="379"/>
      <c r="M100" s="379"/>
      <c r="N100" s="379"/>
      <c r="O100" s="379"/>
      <c r="P100" s="379"/>
      <c r="Q100" s="379"/>
      <c r="R100" s="379"/>
      <c r="S100" s="379"/>
      <c r="T100" s="379"/>
      <c r="U100" s="379"/>
      <c r="V100" s="379"/>
      <c r="W100" s="379"/>
      <c r="X100" s="379"/>
      <c r="Y100" s="379"/>
      <c r="Z100" s="379"/>
    </row>
    <row r="101" spans="1:26" ht="14.25" customHeight="1" thickBot="1" x14ac:dyDescent="0.3">
      <c r="A101" s="379"/>
      <c r="B101" s="466"/>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row>
    <row r="102" spans="1:26" ht="34.5" customHeight="1" x14ac:dyDescent="0.55000000000000004">
      <c r="A102" s="465" t="s">
        <v>949</v>
      </c>
      <c r="B102" s="464"/>
      <c r="C102" s="464"/>
      <c r="D102" s="463"/>
      <c r="E102" s="463"/>
      <c r="F102" s="462"/>
      <c r="G102" s="855" t="s">
        <v>706</v>
      </c>
      <c r="H102" s="856"/>
      <c r="I102" s="857"/>
      <c r="J102" s="858" t="s">
        <v>707</v>
      </c>
      <c r="K102" s="859"/>
      <c r="L102" s="855" t="s">
        <v>708</v>
      </c>
      <c r="M102" s="859"/>
      <c r="N102" s="379"/>
      <c r="O102" s="379"/>
      <c r="P102" s="379"/>
      <c r="Q102" s="379"/>
      <c r="R102" s="379"/>
      <c r="S102" s="379"/>
      <c r="T102" s="379"/>
      <c r="U102" s="379"/>
      <c r="V102" s="379"/>
      <c r="W102" s="379"/>
      <c r="X102" s="379"/>
      <c r="Y102" s="379"/>
      <c r="Z102" s="379"/>
    </row>
    <row r="103" spans="1:26" ht="30.75" customHeight="1" thickBot="1" x14ac:dyDescent="0.3">
      <c r="A103" s="461" t="s">
        <v>709</v>
      </c>
      <c r="B103" s="460" t="s">
        <v>710</v>
      </c>
      <c r="C103" s="460" t="s">
        <v>711</v>
      </c>
      <c r="D103" s="456" t="s">
        <v>712</v>
      </c>
      <c r="E103" s="456" t="s">
        <v>549</v>
      </c>
      <c r="F103" s="459" t="s">
        <v>713</v>
      </c>
      <c r="G103" s="458" t="s">
        <v>714</v>
      </c>
      <c r="H103" s="456" t="s">
        <v>715</v>
      </c>
      <c r="I103" s="457" t="s">
        <v>716</v>
      </c>
      <c r="J103" s="456" t="s">
        <v>717</v>
      </c>
      <c r="K103" s="459" t="s">
        <v>718</v>
      </c>
      <c r="L103" s="884"/>
      <c r="M103" s="885"/>
      <c r="N103" s="379"/>
      <c r="O103" s="379"/>
      <c r="P103" s="379"/>
      <c r="Q103" s="379"/>
      <c r="R103" s="379"/>
      <c r="S103" s="379"/>
      <c r="T103" s="379"/>
      <c r="U103" s="379"/>
      <c r="V103" s="379"/>
      <c r="W103" s="379"/>
      <c r="X103" s="379"/>
      <c r="Y103" s="379"/>
      <c r="Z103" s="379"/>
    </row>
    <row r="104" spans="1:26" ht="14.25" customHeight="1" x14ac:dyDescent="0.25">
      <c r="A104" s="869" t="s">
        <v>950</v>
      </c>
      <c r="B104" s="455"/>
      <c r="C104" s="454" t="s">
        <v>951</v>
      </c>
      <c r="D104" s="443">
        <v>1</v>
      </c>
      <c r="E104" s="392">
        <v>1</v>
      </c>
      <c r="F104" s="391">
        <f t="shared" ref="F104:F111" si="4">E104*D104</f>
        <v>1</v>
      </c>
      <c r="G104" s="453"/>
      <c r="H104" s="452"/>
      <c r="I104" s="451" t="s">
        <v>952</v>
      </c>
      <c r="J104" s="450"/>
      <c r="K104" s="440"/>
      <c r="L104" s="886" t="s">
        <v>953</v>
      </c>
      <c r="M104" s="887"/>
      <c r="N104" s="379"/>
      <c r="O104" s="379"/>
      <c r="P104" s="379"/>
      <c r="Q104" s="379"/>
      <c r="R104" s="379"/>
      <c r="S104" s="379"/>
      <c r="T104" s="379"/>
      <c r="U104" s="379"/>
      <c r="V104" s="379"/>
      <c r="W104" s="379"/>
      <c r="X104" s="379"/>
      <c r="Y104" s="379"/>
      <c r="Z104" s="379"/>
    </row>
    <row r="105" spans="1:26" ht="14.25" customHeight="1" x14ac:dyDescent="0.25">
      <c r="A105" s="870"/>
      <c r="B105" s="445"/>
      <c r="C105" s="444" t="s">
        <v>1046</v>
      </c>
      <c r="D105" s="443">
        <v>1</v>
      </c>
      <c r="E105" s="392">
        <v>1</v>
      </c>
      <c r="F105" s="391">
        <f t="shared" si="4"/>
        <v>1</v>
      </c>
      <c r="G105" s="442"/>
      <c r="H105" s="441"/>
      <c r="I105" s="440"/>
      <c r="J105" s="439" t="s">
        <v>955</v>
      </c>
      <c r="K105" s="440"/>
      <c r="L105" s="880" t="s">
        <v>956</v>
      </c>
      <c r="M105" s="881"/>
      <c r="N105" s="379"/>
      <c r="O105" s="379"/>
      <c r="P105" s="379"/>
      <c r="Q105" s="379"/>
      <c r="R105" s="379"/>
      <c r="S105" s="379"/>
      <c r="T105" s="379"/>
      <c r="U105" s="379"/>
      <c r="V105" s="379"/>
      <c r="W105" s="379"/>
      <c r="X105" s="379"/>
      <c r="Y105" s="379"/>
      <c r="Z105" s="379"/>
    </row>
    <row r="106" spans="1:26" ht="14.25" customHeight="1" x14ac:dyDescent="0.25">
      <c r="A106" s="870"/>
      <c r="B106" s="445"/>
      <c r="C106" s="444" t="s">
        <v>957</v>
      </c>
      <c r="D106" s="443">
        <v>1</v>
      </c>
      <c r="E106" s="448">
        <v>1</v>
      </c>
      <c r="F106" s="447">
        <f t="shared" si="4"/>
        <v>1</v>
      </c>
      <c r="G106" s="442"/>
      <c r="H106" s="441"/>
      <c r="I106" s="446"/>
      <c r="J106" s="439" t="s">
        <v>958</v>
      </c>
      <c r="K106" s="440"/>
      <c r="L106" s="880" t="s">
        <v>959</v>
      </c>
      <c r="M106" s="881"/>
      <c r="N106" s="379"/>
      <c r="O106" s="379"/>
      <c r="P106" s="379"/>
      <c r="Q106" s="379"/>
      <c r="R106" s="379"/>
      <c r="S106" s="379"/>
      <c r="T106" s="379"/>
      <c r="U106" s="379"/>
      <c r="V106" s="379"/>
      <c r="W106" s="379"/>
      <c r="X106" s="379"/>
      <c r="Y106" s="379"/>
      <c r="Z106" s="379"/>
    </row>
    <row r="107" spans="1:26" ht="14.25" customHeight="1" x14ac:dyDescent="0.25">
      <c r="A107" s="870"/>
      <c r="B107" s="445"/>
      <c r="C107" s="444" t="s">
        <v>960</v>
      </c>
      <c r="D107" s="443">
        <v>1</v>
      </c>
      <c r="E107" s="392">
        <v>1</v>
      </c>
      <c r="F107" s="391">
        <f t="shared" si="4"/>
        <v>1</v>
      </c>
      <c r="G107" s="442"/>
      <c r="H107" s="441"/>
      <c r="I107" s="440"/>
      <c r="J107" s="439" t="s">
        <v>961</v>
      </c>
      <c r="K107" s="440"/>
      <c r="L107" s="880" t="s">
        <v>962</v>
      </c>
      <c r="M107" s="881"/>
      <c r="N107" s="379"/>
      <c r="O107" s="379"/>
      <c r="P107" s="379"/>
      <c r="Q107" s="379"/>
      <c r="R107" s="379"/>
      <c r="S107" s="379"/>
      <c r="T107" s="379"/>
      <c r="U107" s="379"/>
      <c r="V107" s="379"/>
      <c r="W107" s="379"/>
      <c r="X107" s="379"/>
      <c r="Y107" s="379"/>
      <c r="Z107" s="379"/>
    </row>
    <row r="108" spans="1:26" ht="14.25" customHeight="1" thickBot="1" x14ac:dyDescent="0.3">
      <c r="A108" s="871"/>
      <c r="B108" s="437"/>
      <c r="C108" s="436" t="s">
        <v>963</v>
      </c>
      <c r="D108" s="435">
        <v>1</v>
      </c>
      <c r="E108" s="403">
        <v>1</v>
      </c>
      <c r="F108" s="434">
        <f t="shared" si="4"/>
        <v>1</v>
      </c>
      <c r="G108" s="433"/>
      <c r="H108" s="432"/>
      <c r="I108" s="431"/>
      <c r="J108" s="430"/>
      <c r="K108" s="587" t="s">
        <v>964</v>
      </c>
      <c r="L108" s="882" t="s">
        <v>965</v>
      </c>
      <c r="M108" s="883"/>
      <c r="N108" s="379"/>
      <c r="O108" s="379"/>
      <c r="P108" s="379"/>
      <c r="Q108" s="379"/>
      <c r="R108" s="379"/>
      <c r="S108" s="379"/>
      <c r="T108" s="379"/>
      <c r="U108" s="379"/>
      <c r="V108" s="379"/>
      <c r="W108" s="379"/>
      <c r="X108" s="379"/>
      <c r="Y108" s="379"/>
      <c r="Z108" s="379"/>
    </row>
    <row r="109" spans="1:26" ht="14.25" customHeight="1" x14ac:dyDescent="0.25">
      <c r="A109" s="428"/>
      <c r="B109" s="427"/>
      <c r="C109" s="414" t="s">
        <v>859</v>
      </c>
      <c r="D109" s="425">
        <f>COUNTA(G104:G108)</f>
        <v>0</v>
      </c>
      <c r="E109" s="412">
        <v>1</v>
      </c>
      <c r="F109" s="411">
        <f t="shared" si="4"/>
        <v>0</v>
      </c>
      <c r="G109" s="427"/>
      <c r="H109" s="427"/>
      <c r="I109" s="426"/>
      <c r="J109" s="426"/>
      <c r="K109" s="379"/>
      <c r="L109" s="379"/>
      <c r="M109" s="379"/>
      <c r="N109" s="379"/>
      <c r="O109" s="379"/>
      <c r="P109" s="379"/>
      <c r="Q109" s="379"/>
      <c r="R109" s="379"/>
      <c r="S109" s="379"/>
      <c r="T109" s="379"/>
      <c r="U109" s="379"/>
      <c r="V109" s="379"/>
      <c r="W109" s="379"/>
      <c r="X109" s="379"/>
      <c r="Y109" s="379"/>
      <c r="Z109" s="379"/>
    </row>
    <row r="110" spans="1:26" ht="14.25" customHeight="1" x14ac:dyDescent="0.25">
      <c r="A110" s="428"/>
      <c r="B110" s="427"/>
      <c r="C110" s="414" t="s">
        <v>860</v>
      </c>
      <c r="D110" s="425">
        <f>COUNTA(H104:H108)</f>
        <v>0</v>
      </c>
      <c r="E110" s="412">
        <v>1</v>
      </c>
      <c r="F110" s="411">
        <f t="shared" si="4"/>
        <v>0</v>
      </c>
      <c r="G110" s="427"/>
      <c r="H110" s="427"/>
      <c r="I110" s="426"/>
      <c r="J110" s="426"/>
      <c r="K110" s="379"/>
      <c r="L110" s="379"/>
      <c r="M110" s="379"/>
      <c r="N110" s="379"/>
      <c r="O110" s="379"/>
      <c r="P110" s="379"/>
      <c r="Q110" s="379"/>
      <c r="R110" s="379"/>
      <c r="S110" s="379"/>
      <c r="T110" s="379"/>
      <c r="U110" s="379"/>
      <c r="V110" s="379"/>
      <c r="W110" s="379"/>
      <c r="X110" s="379"/>
      <c r="Y110" s="379"/>
      <c r="Z110" s="379"/>
    </row>
    <row r="111" spans="1:26" ht="14.25" customHeight="1" thickBot="1" x14ac:dyDescent="0.3">
      <c r="A111" s="424"/>
      <c r="B111" s="379"/>
      <c r="C111" s="414" t="s">
        <v>861</v>
      </c>
      <c r="D111" s="425">
        <f>COUNTA(I104:I108)</f>
        <v>1</v>
      </c>
      <c r="E111" s="412">
        <v>1</v>
      </c>
      <c r="F111" s="411">
        <f t="shared" si="4"/>
        <v>1</v>
      </c>
      <c r="G111" s="379"/>
      <c r="H111" s="379"/>
      <c r="I111" s="379"/>
      <c r="J111" s="379"/>
      <c r="K111" s="379"/>
      <c r="L111" s="379"/>
      <c r="M111" s="379"/>
      <c r="N111" s="379"/>
      <c r="O111" s="379"/>
      <c r="P111" s="379"/>
      <c r="Q111" s="379"/>
      <c r="R111" s="379"/>
      <c r="S111" s="379"/>
      <c r="T111" s="379"/>
      <c r="U111" s="379"/>
      <c r="V111" s="379"/>
      <c r="W111" s="379"/>
      <c r="X111" s="379"/>
      <c r="Y111" s="379"/>
      <c r="Z111" s="379"/>
    </row>
    <row r="112" spans="1:26" ht="14.25" customHeight="1" thickBot="1" x14ac:dyDescent="0.3">
      <c r="A112" s="424"/>
      <c r="B112" s="379"/>
      <c r="C112" s="410" t="s">
        <v>862</v>
      </c>
      <c r="D112" s="409">
        <f>D111</f>
        <v>1</v>
      </c>
      <c r="E112" s="384"/>
      <c r="F112" s="408">
        <f>F111</f>
        <v>1</v>
      </c>
      <c r="G112" s="379"/>
      <c r="H112" s="379"/>
      <c r="I112" s="379"/>
      <c r="J112" s="379"/>
      <c r="K112" s="379"/>
      <c r="L112" s="379"/>
      <c r="M112" s="379"/>
      <c r="N112" s="379"/>
      <c r="O112" s="379"/>
      <c r="P112" s="379"/>
      <c r="Q112" s="379"/>
      <c r="R112" s="379"/>
      <c r="S112" s="379"/>
      <c r="T112" s="379"/>
      <c r="U112" s="379"/>
      <c r="V112" s="379"/>
      <c r="W112" s="379"/>
      <c r="X112" s="379"/>
      <c r="Y112" s="379"/>
      <c r="Z112" s="379"/>
    </row>
    <row r="113" spans="1:26" ht="14.25" customHeight="1" x14ac:dyDescent="0.25">
      <c r="A113" s="379"/>
      <c r="B113" s="379"/>
      <c r="C113" s="407" t="s">
        <v>966</v>
      </c>
      <c r="D113" s="406">
        <f>COUNTA(J104:J108)</f>
        <v>3</v>
      </c>
      <c r="E113" s="392">
        <v>1</v>
      </c>
      <c r="F113" s="391">
        <f>E113*D113</f>
        <v>3</v>
      </c>
      <c r="G113" s="423"/>
      <c r="H113" s="379"/>
      <c r="I113" s="379"/>
      <c r="J113" s="379"/>
      <c r="K113" s="379"/>
      <c r="L113" s="379"/>
      <c r="M113" s="379"/>
      <c r="N113" s="379"/>
      <c r="O113" s="379"/>
      <c r="P113" s="379"/>
      <c r="Q113" s="379"/>
      <c r="R113" s="379"/>
      <c r="S113" s="379"/>
      <c r="T113" s="379"/>
      <c r="U113" s="379"/>
      <c r="V113" s="379"/>
      <c r="W113" s="379"/>
      <c r="X113" s="379"/>
      <c r="Y113" s="379"/>
      <c r="Z113" s="379"/>
    </row>
    <row r="114" spans="1:26" ht="14.25" customHeight="1" thickBot="1" x14ac:dyDescent="0.3">
      <c r="A114" s="379"/>
      <c r="B114" s="379"/>
      <c r="C114" s="405" t="s">
        <v>864</v>
      </c>
      <c r="D114" s="406">
        <f>COUNTA(K104:K108)</f>
        <v>1</v>
      </c>
      <c r="E114" s="403">
        <v>1</v>
      </c>
      <c r="F114" s="402">
        <f>E114*D114</f>
        <v>1</v>
      </c>
      <c r="G114" s="423"/>
      <c r="H114" s="379"/>
      <c r="I114" s="379"/>
      <c r="J114" s="379"/>
      <c r="K114" s="379"/>
      <c r="L114" s="379"/>
      <c r="M114" s="379"/>
      <c r="N114" s="379"/>
      <c r="O114" s="379"/>
      <c r="P114" s="379"/>
      <c r="Q114" s="379"/>
      <c r="R114" s="379"/>
      <c r="S114" s="379"/>
      <c r="T114" s="379"/>
      <c r="U114" s="379"/>
      <c r="V114" s="379"/>
      <c r="W114" s="379"/>
      <c r="X114" s="379"/>
      <c r="Y114" s="379"/>
      <c r="Z114" s="379"/>
    </row>
    <row r="115" spans="1:26" ht="14.25" customHeight="1" thickBot="1" x14ac:dyDescent="0.3">
      <c r="A115" s="379"/>
      <c r="B115" s="379"/>
      <c r="C115" s="401" t="s">
        <v>865</v>
      </c>
      <c r="D115" s="400">
        <f>SUM(D113:D114)</f>
        <v>4</v>
      </c>
      <c r="E115" s="384"/>
      <c r="F115" s="399">
        <f>SUM(F113:F114)</f>
        <v>4</v>
      </c>
      <c r="G115" s="379"/>
      <c r="H115" s="379"/>
      <c r="I115" s="379"/>
      <c r="J115" s="379"/>
      <c r="K115" s="379"/>
      <c r="L115" s="379"/>
      <c r="M115" s="379"/>
      <c r="N115" s="379"/>
      <c r="O115" s="379"/>
      <c r="P115" s="379"/>
      <c r="Q115" s="379"/>
      <c r="R115" s="379"/>
      <c r="S115" s="379"/>
      <c r="T115" s="379"/>
      <c r="U115" s="379"/>
      <c r="V115" s="379"/>
      <c r="W115" s="379"/>
      <c r="X115" s="379"/>
      <c r="Y115" s="379"/>
      <c r="Z115" s="379"/>
    </row>
    <row r="116" spans="1:26" ht="14.25" customHeight="1" x14ac:dyDescent="0.25">
      <c r="A116" s="379"/>
      <c r="B116" s="379"/>
      <c r="C116" s="382" t="s">
        <v>870</v>
      </c>
      <c r="D116" s="381">
        <f>D115+D112</f>
        <v>5</v>
      </c>
      <c r="E116" s="381"/>
      <c r="F116" s="380">
        <f>F115+F112</f>
        <v>5</v>
      </c>
      <c r="G116" s="379" t="s">
        <v>871</v>
      </c>
      <c r="H116" s="379"/>
      <c r="I116" s="379"/>
      <c r="J116" s="379"/>
      <c r="K116" s="379"/>
      <c r="L116" s="379"/>
      <c r="M116" s="379"/>
      <c r="N116" s="379"/>
      <c r="O116" s="379"/>
      <c r="P116" s="379"/>
      <c r="Q116" s="379"/>
      <c r="R116" s="379"/>
      <c r="S116" s="379"/>
      <c r="T116" s="379"/>
      <c r="U116" s="379"/>
      <c r="V116" s="379"/>
      <c r="W116" s="379"/>
      <c r="X116" s="379"/>
      <c r="Y116" s="379"/>
      <c r="Z116" s="379"/>
    </row>
    <row r="117" spans="1:26" ht="14.25" customHeight="1" x14ac:dyDescent="0.25">
      <c r="A117" s="379"/>
      <c r="B117" s="379"/>
      <c r="C117" s="382"/>
      <c r="D117" s="381"/>
      <c r="E117" s="381"/>
      <c r="F117" s="380"/>
      <c r="G117" s="379"/>
      <c r="H117" s="379"/>
      <c r="I117" s="379"/>
      <c r="J117" s="379"/>
      <c r="K117" s="379"/>
      <c r="L117" s="379"/>
      <c r="M117" s="379"/>
      <c r="N117" s="379"/>
      <c r="O117" s="379"/>
      <c r="P117" s="379"/>
      <c r="Q117" s="379"/>
      <c r="R117" s="379"/>
      <c r="S117" s="379"/>
      <c r="T117" s="379"/>
      <c r="U117" s="379"/>
      <c r="V117" s="379"/>
      <c r="W117" s="379"/>
      <c r="X117" s="379"/>
      <c r="Y117" s="379"/>
      <c r="Z117" s="379"/>
    </row>
    <row r="118" spans="1:26" ht="14.25" customHeight="1" x14ac:dyDescent="0.25">
      <c r="A118" s="379"/>
      <c r="B118" s="379"/>
      <c r="C118" s="382"/>
      <c r="D118" s="381"/>
      <c r="E118" s="381"/>
      <c r="F118" s="380"/>
      <c r="G118" s="379"/>
      <c r="H118" s="379"/>
      <c r="I118" s="379"/>
      <c r="J118" s="379"/>
      <c r="K118" s="379"/>
      <c r="L118" s="379"/>
      <c r="M118" s="379"/>
      <c r="N118" s="379"/>
      <c r="O118" s="379"/>
      <c r="P118" s="379"/>
      <c r="Q118" s="379"/>
      <c r="R118" s="379"/>
      <c r="S118" s="379"/>
      <c r="T118" s="379"/>
      <c r="U118" s="379"/>
      <c r="V118" s="379"/>
      <c r="W118" s="379"/>
      <c r="X118" s="379"/>
      <c r="Y118" s="379"/>
      <c r="Z118" s="379"/>
    </row>
    <row r="119" spans="1:26" ht="14.25" customHeight="1" thickBot="1" x14ac:dyDescent="0.3">
      <c r="A119" s="379"/>
      <c r="B119" s="466"/>
      <c r="C119" s="586" t="s">
        <v>1047</v>
      </c>
      <c r="D119" s="585" t="s">
        <v>712</v>
      </c>
      <c r="E119" s="456" t="s">
        <v>549</v>
      </c>
      <c r="F119" s="585" t="s">
        <v>713</v>
      </c>
      <c r="G119" s="379"/>
      <c r="H119" s="379"/>
      <c r="I119" s="379"/>
      <c r="J119" s="379"/>
      <c r="K119" s="379"/>
      <c r="L119" s="379"/>
      <c r="M119" s="379"/>
      <c r="N119" s="379"/>
      <c r="O119" s="379"/>
      <c r="P119" s="379"/>
      <c r="Q119" s="379"/>
      <c r="R119" s="379"/>
      <c r="S119" s="379"/>
      <c r="T119" s="379"/>
      <c r="U119" s="379"/>
      <c r="V119" s="379"/>
      <c r="W119" s="379"/>
      <c r="X119" s="379"/>
      <c r="Y119" s="379"/>
      <c r="Z119" s="379"/>
    </row>
    <row r="120" spans="1:26" ht="14.25" customHeight="1" x14ac:dyDescent="0.25">
      <c r="A120" s="379"/>
      <c r="B120" s="466"/>
      <c r="C120" s="418" t="s">
        <v>859</v>
      </c>
      <c r="D120" s="417">
        <f>D47+D71+D92+D109</f>
        <v>2</v>
      </c>
      <c r="E120" s="416">
        <v>3</v>
      </c>
      <c r="F120" s="415">
        <f>D120*E120</f>
        <v>6</v>
      </c>
      <c r="G120" s="379"/>
      <c r="H120" s="379"/>
      <c r="I120" s="379"/>
      <c r="J120" s="379"/>
      <c r="K120" s="379"/>
      <c r="L120" s="379"/>
      <c r="M120" s="379"/>
      <c r="N120" s="379"/>
      <c r="O120" s="379"/>
      <c r="P120" s="379"/>
      <c r="Q120" s="379"/>
      <c r="R120" s="379"/>
      <c r="S120" s="379"/>
      <c r="T120" s="379"/>
      <c r="U120" s="379"/>
      <c r="V120" s="379"/>
      <c r="W120" s="379"/>
      <c r="X120" s="379"/>
      <c r="Y120" s="379"/>
      <c r="Z120" s="379"/>
    </row>
    <row r="121" spans="1:26" ht="14.25" customHeight="1" x14ac:dyDescent="0.25">
      <c r="A121" s="379"/>
      <c r="B121" s="466"/>
      <c r="C121" s="407" t="s">
        <v>860</v>
      </c>
      <c r="D121" s="406">
        <f>D48+D72+D93+D110</f>
        <v>19</v>
      </c>
      <c r="E121" s="392">
        <v>1</v>
      </c>
      <c r="F121" s="391">
        <f>E121*D121</f>
        <v>19</v>
      </c>
      <c r="G121" s="379"/>
      <c r="H121" s="379"/>
      <c r="I121" s="379"/>
      <c r="J121" s="379"/>
      <c r="K121" s="379"/>
      <c r="L121" s="379"/>
      <c r="M121" s="379"/>
      <c r="N121" s="379"/>
      <c r="O121" s="379"/>
      <c r="P121" s="379"/>
      <c r="Q121" s="379"/>
      <c r="R121" s="379"/>
      <c r="S121" s="379"/>
      <c r="T121" s="379"/>
      <c r="U121" s="379"/>
      <c r="V121" s="379"/>
      <c r="W121" s="379"/>
      <c r="X121" s="379"/>
      <c r="Y121" s="379"/>
      <c r="Z121" s="379"/>
    </row>
    <row r="122" spans="1:26" ht="14.25" customHeight="1" thickBot="1" x14ac:dyDescent="0.3">
      <c r="A122" s="379"/>
      <c r="B122" s="466"/>
      <c r="C122" s="414" t="s">
        <v>861</v>
      </c>
      <c r="D122" s="413">
        <f>D49+D73+D94+D111</f>
        <v>21</v>
      </c>
      <c r="E122" s="412">
        <v>1</v>
      </c>
      <c r="F122" s="411">
        <f>E122*D122</f>
        <v>21</v>
      </c>
      <c r="G122" s="379"/>
      <c r="H122" s="379"/>
      <c r="I122" s="379"/>
      <c r="J122" s="379"/>
      <c r="K122" s="379"/>
      <c r="L122" s="379"/>
      <c r="M122" s="379"/>
      <c r="N122" s="379"/>
      <c r="O122" s="379"/>
      <c r="P122" s="379"/>
      <c r="Q122" s="379"/>
      <c r="R122" s="379"/>
      <c r="S122" s="379"/>
      <c r="T122" s="379"/>
      <c r="U122" s="379"/>
      <c r="V122" s="379"/>
      <c r="W122" s="379"/>
      <c r="X122" s="379"/>
      <c r="Y122" s="379"/>
      <c r="Z122" s="379"/>
    </row>
    <row r="123" spans="1:26" ht="14.25" customHeight="1" thickBot="1" x14ac:dyDescent="0.3">
      <c r="A123" s="379"/>
      <c r="B123" s="466"/>
      <c r="C123" s="410" t="s">
        <v>862</v>
      </c>
      <c r="D123" s="409">
        <f>SUM(D120:D122)</f>
        <v>42</v>
      </c>
      <c r="E123" s="384"/>
      <c r="F123" s="408">
        <f>SUM(F120:F122)</f>
        <v>46</v>
      </c>
      <c r="G123" s="379"/>
      <c r="H123" s="379"/>
      <c r="I123" s="379"/>
      <c r="J123" s="379"/>
      <c r="K123" s="379"/>
      <c r="L123" s="379"/>
      <c r="M123" s="379"/>
      <c r="N123" s="379"/>
      <c r="O123" s="379"/>
      <c r="P123" s="379"/>
      <c r="Q123" s="379"/>
      <c r="R123" s="379"/>
      <c r="S123" s="379"/>
      <c r="T123" s="379"/>
      <c r="U123" s="379"/>
      <c r="V123" s="379"/>
      <c r="W123" s="379"/>
      <c r="X123" s="379"/>
      <c r="Y123" s="379"/>
      <c r="Z123" s="379"/>
    </row>
    <row r="124" spans="1:26" ht="14.25" customHeight="1" x14ac:dyDescent="0.25">
      <c r="A124" s="379"/>
      <c r="B124" s="466"/>
      <c r="C124" s="407" t="s">
        <v>863</v>
      </c>
      <c r="D124" s="406">
        <f>D51+D75+D96+D113</f>
        <v>30</v>
      </c>
      <c r="E124" s="392">
        <v>1</v>
      </c>
      <c r="F124" s="391">
        <f>E124*D124</f>
        <v>30</v>
      </c>
      <c r="G124" s="379"/>
      <c r="H124" s="379"/>
      <c r="I124" s="379"/>
      <c r="J124" s="379"/>
      <c r="K124" s="379"/>
      <c r="L124" s="379"/>
      <c r="M124" s="379"/>
      <c r="N124" s="379"/>
      <c r="O124" s="379"/>
      <c r="P124" s="379"/>
      <c r="Q124" s="379"/>
      <c r="R124" s="379"/>
      <c r="S124" s="379"/>
      <c r="T124" s="379"/>
      <c r="U124" s="379"/>
      <c r="V124" s="379"/>
      <c r="W124" s="379"/>
      <c r="X124" s="379"/>
      <c r="Y124" s="379"/>
      <c r="Z124" s="379"/>
    </row>
    <row r="125" spans="1:26" ht="14.25" customHeight="1" thickBot="1" x14ac:dyDescent="0.3">
      <c r="A125" s="379"/>
      <c r="B125" s="466"/>
      <c r="C125" s="405" t="s">
        <v>864</v>
      </c>
      <c r="D125" s="404">
        <f>D52+D76+D97+D114</f>
        <v>25</v>
      </c>
      <c r="E125" s="403">
        <v>1</v>
      </c>
      <c r="F125" s="402">
        <f>E125*D125</f>
        <v>25</v>
      </c>
      <c r="G125" s="379"/>
      <c r="H125" s="379"/>
      <c r="I125" s="379"/>
      <c r="J125" s="379"/>
      <c r="K125" s="379"/>
      <c r="L125" s="379"/>
      <c r="M125" s="379"/>
      <c r="N125" s="379"/>
      <c r="O125" s="379"/>
      <c r="P125" s="379"/>
      <c r="Q125" s="379"/>
      <c r="R125" s="379"/>
      <c r="S125" s="379"/>
      <c r="T125" s="379"/>
      <c r="U125" s="379"/>
      <c r="V125" s="379"/>
      <c r="W125" s="379"/>
      <c r="X125" s="379"/>
      <c r="Y125" s="379"/>
      <c r="Z125" s="379"/>
    </row>
    <row r="126" spans="1:26" ht="14.25" customHeight="1" thickBot="1" x14ac:dyDescent="0.3">
      <c r="A126" s="379"/>
      <c r="B126" s="466"/>
      <c r="C126" s="401" t="s">
        <v>865</v>
      </c>
      <c r="D126" s="400">
        <f>SUM(D124:D125)</f>
        <v>55</v>
      </c>
      <c r="E126" s="384"/>
      <c r="F126" s="399">
        <f>SUM(F124:F125)</f>
        <v>55</v>
      </c>
      <c r="G126" s="379"/>
      <c r="H126" s="379"/>
      <c r="I126" s="379"/>
      <c r="J126" s="379"/>
      <c r="K126" s="379"/>
      <c r="L126" s="379"/>
      <c r="M126" s="379"/>
      <c r="N126" s="379"/>
      <c r="O126" s="379"/>
      <c r="P126" s="379"/>
      <c r="Q126" s="379"/>
      <c r="R126" s="379"/>
      <c r="S126" s="379"/>
      <c r="T126" s="379"/>
      <c r="U126" s="379"/>
      <c r="V126" s="379"/>
      <c r="W126" s="379"/>
      <c r="X126" s="379"/>
      <c r="Y126" s="379"/>
      <c r="Z126" s="379"/>
    </row>
    <row r="127" spans="1:26" ht="14.25" customHeight="1" x14ac:dyDescent="0.25">
      <c r="A127" s="379"/>
      <c r="B127" s="466"/>
      <c r="C127" s="418" t="s">
        <v>1035</v>
      </c>
      <c r="D127" s="417">
        <f>D54+D78</f>
        <v>85</v>
      </c>
      <c r="E127" s="396">
        <v>1</v>
      </c>
      <c r="F127" s="395">
        <f>D127*E127</f>
        <v>85</v>
      </c>
      <c r="G127" s="379"/>
      <c r="H127" s="379"/>
      <c r="I127" s="379"/>
      <c r="J127" s="379"/>
      <c r="K127" s="379"/>
      <c r="L127" s="379"/>
      <c r="M127" s="379"/>
      <c r="N127" s="379"/>
      <c r="O127" s="379"/>
      <c r="P127" s="379"/>
      <c r="Q127" s="379"/>
      <c r="R127" s="379"/>
      <c r="S127" s="379"/>
      <c r="T127" s="379"/>
      <c r="U127" s="379"/>
      <c r="V127" s="379"/>
      <c r="W127" s="379"/>
      <c r="X127" s="379"/>
      <c r="Y127" s="379"/>
      <c r="Z127" s="379"/>
    </row>
    <row r="128" spans="1:26" ht="14.25" customHeight="1" x14ac:dyDescent="0.25">
      <c r="A128" s="379"/>
      <c r="B128" s="466"/>
      <c r="C128" s="584" t="s">
        <v>866</v>
      </c>
      <c r="D128" s="393">
        <f>D55+D79</f>
        <v>6</v>
      </c>
      <c r="E128" s="392">
        <v>1</v>
      </c>
      <c r="F128" s="391">
        <f>E128*D128</f>
        <v>6</v>
      </c>
      <c r="G128" s="379"/>
      <c r="H128" s="379"/>
      <c r="I128" s="379"/>
      <c r="J128" s="379"/>
      <c r="K128" s="379"/>
      <c r="L128" s="379"/>
      <c r="M128" s="379"/>
      <c r="N128" s="379"/>
      <c r="O128" s="379"/>
      <c r="P128" s="379"/>
      <c r="Q128" s="379"/>
      <c r="R128" s="379"/>
      <c r="S128" s="379"/>
      <c r="T128" s="379"/>
      <c r="U128" s="379"/>
      <c r="V128" s="379"/>
      <c r="W128" s="379"/>
      <c r="X128" s="379"/>
      <c r="Y128" s="379"/>
      <c r="Z128" s="379"/>
    </row>
    <row r="129" spans="1:26" ht="14.25" customHeight="1" x14ac:dyDescent="0.25">
      <c r="A129" s="379"/>
      <c r="B129" s="466"/>
      <c r="C129" s="584" t="s">
        <v>867</v>
      </c>
      <c r="D129" s="393">
        <f>D56+D80</f>
        <v>35</v>
      </c>
      <c r="E129" s="392">
        <v>1</v>
      </c>
      <c r="F129" s="391">
        <f>E129*D129</f>
        <v>35</v>
      </c>
      <c r="G129" s="379"/>
      <c r="H129" s="379"/>
      <c r="I129" s="379"/>
      <c r="J129" s="379"/>
      <c r="K129" s="379"/>
      <c r="L129" s="379"/>
      <c r="M129" s="379"/>
      <c r="N129" s="379"/>
      <c r="O129" s="379"/>
      <c r="P129" s="379"/>
      <c r="Q129" s="379"/>
      <c r="R129" s="379"/>
      <c r="S129" s="379"/>
      <c r="T129" s="379"/>
      <c r="U129" s="379"/>
      <c r="V129" s="379"/>
      <c r="W129" s="379"/>
      <c r="X129" s="379"/>
      <c r="Y129" s="379"/>
      <c r="Z129" s="379"/>
    </row>
    <row r="130" spans="1:26" ht="14.25" customHeight="1" thickBot="1" x14ac:dyDescent="0.3">
      <c r="A130" s="379"/>
      <c r="B130" s="466"/>
      <c r="C130" s="583" t="s">
        <v>1036</v>
      </c>
      <c r="D130" s="435">
        <f>D57+D81</f>
        <v>12</v>
      </c>
      <c r="E130" s="403">
        <v>1</v>
      </c>
      <c r="F130" s="402">
        <f>E130*D130</f>
        <v>12</v>
      </c>
      <c r="G130" s="379"/>
      <c r="H130" s="379"/>
      <c r="I130" s="379"/>
      <c r="J130" s="379"/>
      <c r="K130" s="379"/>
      <c r="L130" s="379"/>
      <c r="M130" s="379"/>
      <c r="N130" s="379"/>
      <c r="O130" s="379"/>
      <c r="P130" s="379"/>
      <c r="Q130" s="379"/>
      <c r="R130" s="379"/>
      <c r="S130" s="379"/>
      <c r="T130" s="379"/>
      <c r="U130" s="379"/>
      <c r="V130" s="379"/>
      <c r="W130" s="379"/>
      <c r="X130" s="379"/>
      <c r="Y130" s="379"/>
      <c r="Z130" s="379"/>
    </row>
    <row r="131" spans="1:26" ht="14.25" customHeight="1" thickBot="1" x14ac:dyDescent="0.3">
      <c r="A131" s="379"/>
      <c r="B131" s="466"/>
      <c r="C131" s="386" t="s">
        <v>869</v>
      </c>
      <c r="D131" s="385">
        <f>SUM(D127:D130)</f>
        <v>138</v>
      </c>
      <c r="E131" s="384"/>
      <c r="F131" s="383">
        <f>SUM(F128:F130)</f>
        <v>53</v>
      </c>
      <c r="G131" s="379"/>
      <c r="H131" s="379"/>
      <c r="I131" s="379"/>
      <c r="J131" s="379"/>
      <c r="K131" s="379"/>
      <c r="L131" s="379"/>
      <c r="M131" s="379"/>
      <c r="N131" s="379"/>
      <c r="O131" s="379"/>
      <c r="P131" s="379"/>
      <c r="Q131" s="379"/>
      <c r="R131" s="379"/>
      <c r="S131" s="379"/>
      <c r="T131" s="379"/>
      <c r="U131" s="379"/>
      <c r="V131" s="379"/>
      <c r="W131" s="379"/>
      <c r="X131" s="379"/>
      <c r="Y131" s="379"/>
      <c r="Z131" s="379"/>
    </row>
    <row r="132" spans="1:26" ht="14.25" customHeight="1" x14ac:dyDescent="0.25">
      <c r="A132" s="379"/>
      <c r="B132" s="466"/>
      <c r="C132" s="382" t="s">
        <v>870</v>
      </c>
      <c r="D132" s="381">
        <f>D123+D126+D131</f>
        <v>235</v>
      </c>
      <c r="E132" s="381"/>
      <c r="F132" s="380">
        <f>F123+F126+F131</f>
        <v>154</v>
      </c>
      <c r="G132" s="379"/>
      <c r="H132" s="379"/>
      <c r="I132" s="379"/>
      <c r="J132" s="379"/>
      <c r="K132" s="379"/>
      <c r="L132" s="379"/>
      <c r="M132" s="379"/>
      <c r="N132" s="379"/>
      <c r="O132" s="379"/>
      <c r="P132" s="379"/>
      <c r="Q132" s="379"/>
      <c r="R132" s="379"/>
      <c r="S132" s="379"/>
      <c r="T132" s="379"/>
      <c r="U132" s="379"/>
      <c r="V132" s="379"/>
      <c r="W132" s="379"/>
      <c r="X132" s="379"/>
      <c r="Y132" s="379"/>
      <c r="Z132" s="379"/>
    </row>
    <row r="133" spans="1:26" ht="14.25" customHeight="1" x14ac:dyDescent="0.25">
      <c r="A133" s="379"/>
      <c r="B133" s="466"/>
      <c r="C133" s="379"/>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row>
    <row r="134" spans="1:26" ht="14.25" customHeight="1" x14ac:dyDescent="0.25">
      <c r="A134" s="379"/>
      <c r="B134" s="466"/>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row>
    <row r="135" spans="1:26" ht="14.25" customHeight="1" x14ac:dyDescent="0.25">
      <c r="A135" s="379"/>
      <c r="B135" s="466"/>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79"/>
      <c r="Z135" s="379"/>
    </row>
    <row r="136" spans="1:26" ht="14.25" customHeight="1" x14ac:dyDescent="0.25">
      <c r="A136" s="379"/>
      <c r="B136" s="466"/>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row>
    <row r="137" spans="1:26" ht="14.25" customHeight="1" x14ac:dyDescent="0.25">
      <c r="A137" s="379"/>
      <c r="B137" s="466"/>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row>
    <row r="138" spans="1:26" ht="14.25" customHeight="1" x14ac:dyDescent="0.25">
      <c r="A138" s="379"/>
      <c r="B138" s="466"/>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row>
    <row r="139" spans="1:26" ht="14.25" customHeight="1" x14ac:dyDescent="0.25">
      <c r="A139" s="379"/>
      <c r="B139" s="466"/>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row>
    <row r="140" spans="1:26" ht="14.25" customHeight="1" x14ac:dyDescent="0.25">
      <c r="A140" s="379"/>
      <c r="B140" s="466"/>
      <c r="C140" s="379"/>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row>
    <row r="141" spans="1:26" ht="14.25" customHeight="1" x14ac:dyDescent="0.25">
      <c r="A141" s="379"/>
      <c r="B141" s="466"/>
      <c r="C141" s="379"/>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row>
    <row r="142" spans="1:26" ht="14.25" customHeight="1" x14ac:dyDescent="0.25">
      <c r="A142" s="379"/>
      <c r="B142" s="466"/>
      <c r="C142" s="379"/>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row>
    <row r="143" spans="1:26" ht="14.25" customHeight="1" x14ac:dyDescent="0.25">
      <c r="A143" s="379"/>
      <c r="B143" s="466"/>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row>
    <row r="144" spans="1:26" ht="14.25" customHeight="1" x14ac:dyDescent="0.25">
      <c r="A144" s="379"/>
      <c r="B144" s="466"/>
      <c r="C144" s="379"/>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row>
    <row r="145" spans="1:26" ht="14.25" customHeight="1" x14ac:dyDescent="0.25">
      <c r="A145" s="379"/>
      <c r="B145" s="466"/>
      <c r="C145" s="379"/>
      <c r="D145" s="379"/>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row>
    <row r="146" spans="1:26" ht="14.25" customHeight="1" x14ac:dyDescent="0.25">
      <c r="A146" s="379"/>
      <c r="B146" s="466"/>
      <c r="C146" s="379"/>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row>
    <row r="147" spans="1:26" ht="14.25" customHeight="1" x14ac:dyDescent="0.25">
      <c r="A147" s="379"/>
      <c r="B147" s="466"/>
      <c r="C147" s="379"/>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row>
    <row r="148" spans="1:26" ht="14.25" customHeight="1" x14ac:dyDescent="0.25">
      <c r="A148" s="379"/>
      <c r="B148" s="466"/>
      <c r="C148" s="379"/>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row>
    <row r="149" spans="1:26" ht="14.25" customHeight="1" x14ac:dyDescent="0.25">
      <c r="A149" s="379"/>
      <c r="B149" s="466"/>
      <c r="C149" s="379"/>
      <c r="D149" s="379"/>
      <c r="E149" s="379"/>
      <c r="F149" s="379"/>
      <c r="G149" s="379"/>
      <c r="H149" s="379"/>
      <c r="I149" s="379"/>
      <c r="J149" s="379"/>
      <c r="K149" s="379"/>
      <c r="L149" s="379"/>
      <c r="M149" s="379"/>
      <c r="N149" s="379"/>
      <c r="O149" s="379"/>
      <c r="P149" s="379"/>
      <c r="Q149" s="379"/>
      <c r="R149" s="379"/>
      <c r="S149" s="379"/>
      <c r="T149" s="379"/>
      <c r="U149" s="379"/>
      <c r="V149" s="379"/>
      <c r="W149" s="379"/>
      <c r="X149" s="379"/>
      <c r="Y149" s="379"/>
      <c r="Z149" s="379"/>
    </row>
    <row r="150" spans="1:26" ht="14.25" customHeight="1" x14ac:dyDescent="0.25">
      <c r="A150" s="379"/>
      <c r="B150" s="466"/>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row>
    <row r="151" spans="1:26" ht="14.25" customHeight="1" x14ac:dyDescent="0.25">
      <c r="A151" s="379"/>
      <c r="B151" s="466"/>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79"/>
      <c r="Y151" s="379"/>
      <c r="Z151" s="379"/>
    </row>
    <row r="152" spans="1:26" ht="14.25" customHeight="1" x14ac:dyDescent="0.25">
      <c r="A152" s="379"/>
      <c r="B152" s="466"/>
      <c r="C152" s="379"/>
      <c r="D152" s="379"/>
      <c r="E152" s="379"/>
      <c r="F152" s="379"/>
      <c r="G152" s="379"/>
      <c r="H152" s="379"/>
      <c r="I152" s="379"/>
      <c r="J152" s="379"/>
      <c r="K152" s="379"/>
      <c r="L152" s="379"/>
      <c r="M152" s="379"/>
      <c r="N152" s="379"/>
      <c r="O152" s="379"/>
      <c r="P152" s="379"/>
      <c r="Q152" s="379"/>
      <c r="R152" s="379"/>
      <c r="S152" s="379"/>
      <c r="T152" s="379"/>
      <c r="U152" s="379"/>
      <c r="V152" s="379"/>
      <c r="W152" s="379"/>
      <c r="X152" s="379"/>
      <c r="Y152" s="379"/>
      <c r="Z152" s="379"/>
    </row>
    <row r="153" spans="1:26" ht="14.25" customHeight="1" x14ac:dyDescent="0.25">
      <c r="A153" s="379"/>
      <c r="B153" s="466"/>
      <c r="C153" s="379"/>
      <c r="D153" s="379"/>
      <c r="E153" s="379"/>
      <c r="F153" s="379"/>
      <c r="G153" s="379"/>
      <c r="H153" s="379"/>
      <c r="I153" s="379"/>
      <c r="J153" s="379"/>
      <c r="K153" s="379"/>
      <c r="L153" s="379"/>
      <c r="M153" s="379"/>
      <c r="N153" s="379"/>
      <c r="O153" s="379"/>
      <c r="P153" s="379"/>
      <c r="Q153" s="379"/>
      <c r="R153" s="379"/>
      <c r="S153" s="379"/>
      <c r="T153" s="379"/>
      <c r="U153" s="379"/>
      <c r="V153" s="379"/>
      <c r="W153" s="379"/>
      <c r="X153" s="379"/>
      <c r="Y153" s="379"/>
      <c r="Z153" s="379"/>
    </row>
    <row r="154" spans="1:26" ht="14.25" customHeight="1" x14ac:dyDescent="0.25">
      <c r="A154" s="379"/>
      <c r="B154" s="466"/>
      <c r="C154" s="379"/>
      <c r="D154" s="379"/>
      <c r="E154" s="379"/>
      <c r="F154" s="379"/>
      <c r="G154" s="379"/>
      <c r="H154" s="379"/>
      <c r="I154" s="379"/>
      <c r="J154" s="379"/>
      <c r="K154" s="379"/>
      <c r="L154" s="379"/>
      <c r="M154" s="379"/>
      <c r="N154" s="379"/>
      <c r="O154" s="379"/>
      <c r="P154" s="379"/>
      <c r="Q154" s="379"/>
      <c r="R154" s="379"/>
      <c r="S154" s="379"/>
      <c r="T154" s="379"/>
      <c r="U154" s="379"/>
      <c r="V154" s="379"/>
      <c r="W154" s="379"/>
      <c r="X154" s="379"/>
      <c r="Y154" s="379"/>
      <c r="Z154" s="379"/>
    </row>
    <row r="155" spans="1:26" ht="14.25" customHeight="1" x14ac:dyDescent="0.25">
      <c r="A155" s="379"/>
      <c r="B155" s="466"/>
      <c r="C155" s="379"/>
      <c r="D155" s="379"/>
      <c r="E155" s="379"/>
      <c r="F155" s="379"/>
      <c r="G155" s="379"/>
      <c r="H155" s="379"/>
      <c r="I155" s="379"/>
      <c r="J155" s="379"/>
      <c r="K155" s="379"/>
      <c r="L155" s="379"/>
      <c r="M155" s="379"/>
      <c r="N155" s="379"/>
      <c r="O155" s="379"/>
      <c r="P155" s="379"/>
      <c r="Q155" s="379"/>
      <c r="R155" s="379"/>
      <c r="S155" s="379"/>
      <c r="T155" s="379"/>
      <c r="U155" s="379"/>
      <c r="V155" s="379"/>
      <c r="W155" s="379"/>
      <c r="X155" s="379"/>
      <c r="Y155" s="379"/>
      <c r="Z155" s="379"/>
    </row>
    <row r="156" spans="1:26" ht="14.25" customHeight="1" x14ac:dyDescent="0.25">
      <c r="A156" s="379"/>
      <c r="B156" s="466"/>
      <c r="C156" s="379"/>
      <c r="D156" s="379"/>
      <c r="E156" s="379"/>
      <c r="F156" s="379"/>
      <c r="G156" s="379"/>
      <c r="H156" s="379"/>
      <c r="I156" s="379"/>
      <c r="J156" s="379"/>
      <c r="K156" s="379"/>
      <c r="L156" s="379"/>
      <c r="M156" s="379"/>
      <c r="N156" s="379"/>
      <c r="O156" s="379"/>
      <c r="P156" s="379"/>
      <c r="Q156" s="379"/>
      <c r="R156" s="379"/>
      <c r="S156" s="379"/>
      <c r="T156" s="379"/>
      <c r="U156" s="379"/>
      <c r="V156" s="379"/>
      <c r="W156" s="379"/>
      <c r="X156" s="379"/>
      <c r="Y156" s="379"/>
      <c r="Z156" s="379"/>
    </row>
    <row r="157" spans="1:26" ht="14.25" customHeight="1" x14ac:dyDescent="0.25">
      <c r="A157" s="379"/>
      <c r="B157" s="466"/>
      <c r="C157" s="379"/>
      <c r="D157" s="379"/>
      <c r="E157" s="379"/>
      <c r="F157" s="379"/>
      <c r="G157" s="379"/>
      <c r="H157" s="379"/>
      <c r="I157" s="379"/>
      <c r="J157" s="379"/>
      <c r="K157" s="379"/>
      <c r="L157" s="379"/>
      <c r="M157" s="379"/>
      <c r="N157" s="379"/>
      <c r="O157" s="379"/>
      <c r="P157" s="379"/>
      <c r="Q157" s="379"/>
      <c r="R157" s="379"/>
      <c r="S157" s="379"/>
      <c r="T157" s="379"/>
      <c r="U157" s="379"/>
      <c r="V157" s="379"/>
      <c r="W157" s="379"/>
      <c r="X157" s="379"/>
      <c r="Y157" s="379"/>
      <c r="Z157" s="379"/>
    </row>
    <row r="158" spans="1:26" ht="14.25" customHeight="1" x14ac:dyDescent="0.25">
      <c r="A158" s="379"/>
      <c r="B158" s="466"/>
      <c r="C158" s="379"/>
      <c r="D158" s="379"/>
      <c r="E158" s="379"/>
      <c r="F158" s="379"/>
      <c r="G158" s="379"/>
      <c r="H158" s="379"/>
      <c r="I158" s="379"/>
      <c r="J158" s="379"/>
      <c r="K158" s="379"/>
      <c r="L158" s="379"/>
      <c r="M158" s="379"/>
      <c r="N158" s="379"/>
      <c r="O158" s="379"/>
      <c r="P158" s="379"/>
      <c r="Q158" s="379"/>
      <c r="R158" s="379"/>
      <c r="S158" s="379"/>
      <c r="T158" s="379"/>
      <c r="U158" s="379"/>
      <c r="V158" s="379"/>
      <c r="W158" s="379"/>
      <c r="X158" s="379"/>
      <c r="Y158" s="379"/>
      <c r="Z158" s="379"/>
    </row>
    <row r="159" spans="1:26" ht="14.25" customHeight="1" x14ac:dyDescent="0.25">
      <c r="A159" s="379"/>
      <c r="B159" s="466"/>
      <c r="C159" s="379"/>
      <c r="D159" s="379"/>
      <c r="E159" s="379"/>
      <c r="F159" s="379"/>
      <c r="G159" s="379"/>
      <c r="H159" s="379"/>
      <c r="I159" s="379"/>
      <c r="J159" s="379"/>
      <c r="K159" s="379"/>
      <c r="L159" s="379"/>
      <c r="M159" s="379"/>
      <c r="N159" s="379"/>
      <c r="O159" s="379"/>
      <c r="P159" s="379"/>
      <c r="Q159" s="379"/>
      <c r="R159" s="379"/>
      <c r="S159" s="379"/>
      <c r="T159" s="379"/>
      <c r="U159" s="379"/>
      <c r="V159" s="379"/>
      <c r="W159" s="379"/>
      <c r="X159" s="379"/>
      <c r="Y159" s="379"/>
      <c r="Z159" s="379"/>
    </row>
    <row r="160" spans="1:26" ht="14.25" customHeight="1" x14ac:dyDescent="0.25">
      <c r="A160" s="379"/>
      <c r="B160" s="466"/>
      <c r="C160" s="379"/>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379"/>
    </row>
    <row r="161" spans="1:26" ht="14.25" customHeight="1" x14ac:dyDescent="0.25">
      <c r="A161" s="379"/>
      <c r="B161" s="466"/>
      <c r="C161" s="379"/>
      <c r="D161" s="379"/>
      <c r="E161" s="379"/>
      <c r="F161" s="379"/>
      <c r="G161" s="379"/>
      <c r="H161" s="379"/>
      <c r="I161" s="379"/>
      <c r="J161" s="379"/>
      <c r="K161" s="379"/>
      <c r="L161" s="379"/>
      <c r="M161" s="379"/>
      <c r="N161" s="379"/>
      <c r="O161" s="379"/>
      <c r="P161" s="379"/>
      <c r="Q161" s="379"/>
      <c r="R161" s="379"/>
      <c r="S161" s="379"/>
      <c r="T161" s="379"/>
      <c r="U161" s="379"/>
      <c r="V161" s="379"/>
      <c r="W161" s="379"/>
      <c r="X161" s="379"/>
      <c r="Y161" s="379"/>
      <c r="Z161" s="379"/>
    </row>
    <row r="162" spans="1:26" ht="14.25" customHeight="1" x14ac:dyDescent="0.25">
      <c r="A162" s="379"/>
      <c r="B162" s="466"/>
      <c r="C162" s="379"/>
      <c r="D162" s="379"/>
      <c r="E162" s="379"/>
      <c r="F162" s="379"/>
      <c r="G162" s="379"/>
      <c r="H162" s="379"/>
      <c r="I162" s="379"/>
      <c r="J162" s="379"/>
      <c r="K162" s="379"/>
      <c r="L162" s="379"/>
      <c r="M162" s="379"/>
      <c r="N162" s="379"/>
      <c r="O162" s="379"/>
      <c r="P162" s="379"/>
      <c r="Q162" s="379"/>
      <c r="R162" s="379"/>
      <c r="S162" s="379"/>
      <c r="T162" s="379"/>
      <c r="U162" s="379"/>
      <c r="V162" s="379"/>
      <c r="W162" s="379"/>
      <c r="X162" s="379"/>
      <c r="Y162" s="379"/>
      <c r="Z162" s="379"/>
    </row>
    <row r="163" spans="1:26" ht="14.25" customHeight="1" x14ac:dyDescent="0.25">
      <c r="A163" s="379"/>
      <c r="B163" s="466"/>
      <c r="C163" s="379"/>
      <c r="D163" s="379"/>
      <c r="E163" s="379"/>
      <c r="F163" s="379"/>
      <c r="G163" s="379"/>
      <c r="H163" s="379"/>
      <c r="I163" s="379"/>
      <c r="J163" s="379"/>
      <c r="K163" s="379"/>
      <c r="L163" s="379"/>
      <c r="M163" s="379"/>
      <c r="N163" s="379"/>
      <c r="O163" s="379"/>
      <c r="P163" s="379"/>
      <c r="Q163" s="379"/>
      <c r="R163" s="379"/>
      <c r="S163" s="379"/>
      <c r="T163" s="379"/>
      <c r="U163" s="379"/>
      <c r="V163" s="379"/>
      <c r="W163" s="379"/>
      <c r="X163" s="379"/>
      <c r="Y163" s="379"/>
      <c r="Z163" s="379"/>
    </row>
    <row r="164" spans="1:26" ht="14.25" customHeight="1" x14ac:dyDescent="0.25">
      <c r="A164" s="379"/>
      <c r="B164" s="466"/>
      <c r="C164" s="379"/>
      <c r="D164" s="379"/>
      <c r="E164" s="379"/>
      <c r="F164" s="379"/>
      <c r="G164" s="379"/>
      <c r="H164" s="379"/>
      <c r="I164" s="379"/>
      <c r="J164" s="379"/>
      <c r="K164" s="379"/>
      <c r="L164" s="379"/>
      <c r="M164" s="379"/>
      <c r="N164" s="379"/>
      <c r="O164" s="379"/>
      <c r="P164" s="379"/>
      <c r="Q164" s="379"/>
      <c r="R164" s="379"/>
      <c r="S164" s="379"/>
      <c r="T164" s="379"/>
      <c r="U164" s="379"/>
      <c r="V164" s="379"/>
      <c r="W164" s="379"/>
      <c r="X164" s="379"/>
      <c r="Y164" s="379"/>
      <c r="Z164" s="379"/>
    </row>
    <row r="165" spans="1:26" ht="14.25" customHeight="1" x14ac:dyDescent="0.25">
      <c r="A165" s="379"/>
      <c r="B165" s="466"/>
      <c r="C165" s="379"/>
      <c r="D165" s="379"/>
      <c r="E165" s="379"/>
      <c r="F165" s="379"/>
      <c r="G165" s="379"/>
      <c r="H165" s="379"/>
      <c r="I165" s="379"/>
      <c r="J165" s="379"/>
      <c r="K165" s="379"/>
      <c r="L165" s="379"/>
      <c r="M165" s="379"/>
      <c r="N165" s="379"/>
      <c r="O165" s="379"/>
      <c r="P165" s="379"/>
      <c r="Q165" s="379"/>
      <c r="R165" s="379"/>
      <c r="S165" s="379"/>
      <c r="T165" s="379"/>
      <c r="U165" s="379"/>
      <c r="V165" s="379"/>
      <c r="W165" s="379"/>
      <c r="X165" s="379"/>
      <c r="Y165" s="379"/>
      <c r="Z165" s="379"/>
    </row>
    <row r="166" spans="1:26" ht="14.25" customHeight="1" x14ac:dyDescent="0.25">
      <c r="A166" s="379"/>
      <c r="B166" s="466"/>
      <c r="C166" s="379"/>
      <c r="D166" s="379"/>
      <c r="E166" s="379"/>
      <c r="F166" s="379"/>
      <c r="G166" s="379"/>
      <c r="H166" s="379"/>
      <c r="I166" s="379"/>
      <c r="J166" s="379"/>
      <c r="K166" s="379"/>
      <c r="L166" s="379"/>
      <c r="M166" s="379"/>
      <c r="N166" s="379"/>
      <c r="O166" s="379"/>
      <c r="P166" s="379"/>
      <c r="Q166" s="379"/>
      <c r="R166" s="379"/>
      <c r="S166" s="379"/>
      <c r="T166" s="379"/>
      <c r="U166" s="379"/>
      <c r="V166" s="379"/>
      <c r="W166" s="379"/>
      <c r="X166" s="379"/>
      <c r="Y166" s="379"/>
      <c r="Z166" s="379"/>
    </row>
    <row r="167" spans="1:26" ht="14.25" customHeight="1" x14ac:dyDescent="0.25">
      <c r="A167" s="379"/>
      <c r="B167" s="466"/>
      <c r="C167" s="379"/>
      <c r="D167" s="379"/>
      <c r="E167" s="379"/>
      <c r="F167" s="379"/>
      <c r="G167" s="379"/>
      <c r="H167" s="379"/>
      <c r="I167" s="379"/>
      <c r="J167" s="379"/>
      <c r="K167" s="379"/>
      <c r="L167" s="379"/>
      <c r="M167" s="379"/>
      <c r="N167" s="379"/>
      <c r="O167" s="379"/>
      <c r="P167" s="379"/>
      <c r="Q167" s="379"/>
      <c r="R167" s="379"/>
      <c r="S167" s="379"/>
      <c r="T167" s="379"/>
      <c r="U167" s="379"/>
      <c r="V167" s="379"/>
      <c r="W167" s="379"/>
      <c r="X167" s="379"/>
      <c r="Y167" s="379"/>
      <c r="Z167" s="379"/>
    </row>
    <row r="168" spans="1:26" ht="14.25" customHeight="1" x14ac:dyDescent="0.25">
      <c r="A168" s="379"/>
      <c r="B168" s="466"/>
      <c r="C168" s="379"/>
      <c r="D168" s="379"/>
      <c r="E168" s="379"/>
      <c r="F168" s="379"/>
      <c r="G168" s="379"/>
      <c r="H168" s="379"/>
      <c r="I168" s="379"/>
      <c r="J168" s="379"/>
      <c r="K168" s="379"/>
      <c r="L168" s="379"/>
      <c r="M168" s="379"/>
      <c r="N168" s="379"/>
      <c r="O168" s="379"/>
      <c r="P168" s="379"/>
      <c r="Q168" s="379"/>
      <c r="R168" s="379"/>
      <c r="S168" s="379"/>
      <c r="T168" s="379"/>
      <c r="U168" s="379"/>
      <c r="V168" s="379"/>
      <c r="W168" s="379"/>
      <c r="X168" s="379"/>
      <c r="Y168" s="379"/>
      <c r="Z168" s="379"/>
    </row>
    <row r="169" spans="1:26" ht="14.25" customHeight="1" x14ac:dyDescent="0.25">
      <c r="A169" s="379"/>
      <c r="B169" s="466"/>
      <c r="C169" s="379"/>
      <c r="D169" s="379"/>
      <c r="E169" s="379"/>
      <c r="F169" s="379"/>
      <c r="G169" s="379"/>
      <c r="H169" s="379"/>
      <c r="I169" s="379"/>
      <c r="J169" s="379"/>
      <c r="K169" s="379"/>
      <c r="L169" s="379"/>
      <c r="M169" s="379"/>
      <c r="N169" s="379"/>
      <c r="O169" s="379"/>
      <c r="P169" s="379"/>
      <c r="Q169" s="379"/>
      <c r="R169" s="379"/>
      <c r="S169" s="379"/>
      <c r="T169" s="379"/>
      <c r="U169" s="379"/>
      <c r="V169" s="379"/>
      <c r="W169" s="379"/>
      <c r="X169" s="379"/>
      <c r="Y169" s="379"/>
      <c r="Z169" s="379"/>
    </row>
    <row r="170" spans="1:26" ht="14.25" customHeight="1" x14ac:dyDescent="0.25">
      <c r="A170" s="379"/>
      <c r="B170" s="466"/>
      <c r="C170" s="379"/>
      <c r="D170" s="379"/>
      <c r="E170" s="379"/>
      <c r="F170" s="379"/>
      <c r="G170" s="379"/>
      <c r="H170" s="379"/>
      <c r="I170" s="379"/>
      <c r="J170" s="379"/>
      <c r="K170" s="379"/>
      <c r="L170" s="379"/>
      <c r="M170" s="379"/>
      <c r="N170" s="379"/>
      <c r="O170" s="379"/>
      <c r="P170" s="379"/>
      <c r="Q170" s="379"/>
      <c r="R170" s="379"/>
      <c r="S170" s="379"/>
      <c r="T170" s="379"/>
      <c r="U170" s="379"/>
      <c r="V170" s="379"/>
      <c r="W170" s="379"/>
      <c r="X170" s="379"/>
      <c r="Y170" s="379"/>
      <c r="Z170" s="379"/>
    </row>
    <row r="171" spans="1:26" ht="14.25" customHeight="1" x14ac:dyDescent="0.25">
      <c r="A171" s="379"/>
      <c r="B171" s="466"/>
      <c r="C171" s="379"/>
      <c r="D171" s="379"/>
      <c r="E171" s="379"/>
      <c r="F171" s="379"/>
      <c r="G171" s="379"/>
      <c r="H171" s="379"/>
      <c r="I171" s="379"/>
      <c r="J171" s="379"/>
      <c r="K171" s="379"/>
      <c r="L171" s="379"/>
      <c r="M171" s="379"/>
      <c r="N171" s="379"/>
      <c r="O171" s="379"/>
      <c r="P171" s="379"/>
      <c r="Q171" s="379"/>
      <c r="R171" s="379"/>
      <c r="S171" s="379"/>
      <c r="T171" s="379"/>
      <c r="U171" s="379"/>
      <c r="V171" s="379"/>
      <c r="W171" s="379"/>
      <c r="X171" s="379"/>
      <c r="Y171" s="379"/>
      <c r="Z171" s="379"/>
    </row>
    <row r="172" spans="1:26" ht="14.25" customHeight="1" x14ac:dyDescent="0.25">
      <c r="A172" s="379"/>
      <c r="B172" s="466"/>
      <c r="C172" s="379"/>
      <c r="D172" s="379"/>
      <c r="E172" s="379"/>
      <c r="F172" s="379"/>
      <c r="G172" s="379"/>
      <c r="H172" s="379"/>
      <c r="I172" s="379"/>
      <c r="J172" s="379"/>
      <c r="K172" s="379"/>
      <c r="L172" s="379"/>
      <c r="M172" s="379"/>
      <c r="N172" s="379"/>
      <c r="O172" s="379"/>
      <c r="P172" s="379"/>
      <c r="Q172" s="379"/>
      <c r="R172" s="379"/>
      <c r="S172" s="379"/>
      <c r="T172" s="379"/>
      <c r="U172" s="379"/>
      <c r="V172" s="379"/>
      <c r="W172" s="379"/>
      <c r="X172" s="379"/>
      <c r="Y172" s="379"/>
      <c r="Z172" s="379"/>
    </row>
    <row r="173" spans="1:26" ht="14.25" customHeight="1" x14ac:dyDescent="0.25">
      <c r="A173" s="379"/>
      <c r="B173" s="466"/>
      <c r="C173" s="379"/>
      <c r="D173" s="379"/>
      <c r="E173" s="379"/>
      <c r="F173" s="379"/>
      <c r="G173" s="379"/>
      <c r="H173" s="379"/>
      <c r="I173" s="379"/>
      <c r="J173" s="379"/>
      <c r="K173" s="379"/>
      <c r="L173" s="379"/>
      <c r="M173" s="379"/>
      <c r="N173" s="379"/>
      <c r="O173" s="379"/>
      <c r="P173" s="379"/>
      <c r="Q173" s="379"/>
      <c r="R173" s="379"/>
      <c r="S173" s="379"/>
      <c r="T173" s="379"/>
      <c r="U173" s="379"/>
      <c r="V173" s="379"/>
      <c r="W173" s="379"/>
      <c r="X173" s="379"/>
      <c r="Y173" s="379"/>
      <c r="Z173" s="379"/>
    </row>
    <row r="174" spans="1:26" ht="14.25" customHeight="1" x14ac:dyDescent="0.25">
      <c r="A174" s="379"/>
      <c r="B174" s="466"/>
      <c r="C174" s="379"/>
      <c r="D174" s="379"/>
      <c r="E174" s="379"/>
      <c r="F174" s="379"/>
      <c r="G174" s="379"/>
      <c r="H174" s="379"/>
      <c r="I174" s="379"/>
      <c r="J174" s="379"/>
      <c r="K174" s="379"/>
      <c r="L174" s="379"/>
      <c r="M174" s="379"/>
      <c r="N174" s="379"/>
      <c r="O174" s="379"/>
      <c r="P174" s="379"/>
      <c r="Q174" s="379"/>
      <c r="R174" s="379"/>
      <c r="S174" s="379"/>
      <c r="T174" s="379"/>
      <c r="U174" s="379"/>
      <c r="V174" s="379"/>
      <c r="W174" s="379"/>
      <c r="X174" s="379"/>
      <c r="Y174" s="379"/>
      <c r="Z174" s="379"/>
    </row>
    <row r="175" spans="1:26" ht="14.25" customHeight="1" x14ac:dyDescent="0.25">
      <c r="A175" s="379"/>
      <c r="B175" s="466"/>
      <c r="C175" s="379"/>
      <c r="D175" s="379"/>
      <c r="E175" s="379"/>
      <c r="F175" s="379"/>
      <c r="G175" s="379"/>
      <c r="H175" s="379"/>
      <c r="I175" s="379"/>
      <c r="J175" s="379"/>
      <c r="K175" s="379"/>
      <c r="L175" s="379"/>
      <c r="M175" s="379"/>
      <c r="N175" s="379"/>
      <c r="O175" s="379"/>
      <c r="P175" s="379"/>
      <c r="Q175" s="379"/>
      <c r="R175" s="379"/>
      <c r="S175" s="379"/>
      <c r="T175" s="379"/>
      <c r="U175" s="379"/>
      <c r="V175" s="379"/>
      <c r="W175" s="379"/>
      <c r="X175" s="379"/>
      <c r="Y175" s="379"/>
      <c r="Z175" s="379"/>
    </row>
    <row r="176" spans="1:26" ht="14.25" customHeight="1" x14ac:dyDescent="0.25">
      <c r="A176" s="379"/>
      <c r="B176" s="466"/>
      <c r="C176" s="379"/>
      <c r="D176" s="379"/>
      <c r="E176" s="379"/>
      <c r="F176" s="379"/>
      <c r="G176" s="379"/>
      <c r="H176" s="379"/>
      <c r="I176" s="379"/>
      <c r="J176" s="379"/>
      <c r="K176" s="379"/>
      <c r="L176" s="379"/>
      <c r="M176" s="379"/>
      <c r="N176" s="379"/>
      <c r="O176" s="379"/>
      <c r="P176" s="379"/>
      <c r="Q176" s="379"/>
      <c r="R176" s="379"/>
      <c r="S176" s="379"/>
      <c r="T176" s="379"/>
      <c r="U176" s="379"/>
      <c r="V176" s="379"/>
      <c r="W176" s="379"/>
      <c r="X176" s="379"/>
      <c r="Y176" s="379"/>
      <c r="Z176" s="379"/>
    </row>
    <row r="177" spans="1:26" ht="14.25" customHeight="1" x14ac:dyDescent="0.25">
      <c r="A177" s="379"/>
      <c r="B177" s="466"/>
      <c r="C177" s="379"/>
      <c r="D177" s="379"/>
      <c r="E177" s="379"/>
      <c r="F177" s="379"/>
      <c r="G177" s="379"/>
      <c r="H177" s="379"/>
      <c r="I177" s="379"/>
      <c r="J177" s="379"/>
      <c r="K177" s="379"/>
      <c r="L177" s="379"/>
      <c r="M177" s="379"/>
      <c r="N177" s="379"/>
      <c r="O177" s="379"/>
      <c r="P177" s="379"/>
      <c r="Q177" s="379"/>
      <c r="R177" s="379"/>
      <c r="S177" s="379"/>
      <c r="T177" s="379"/>
      <c r="U177" s="379"/>
      <c r="V177" s="379"/>
      <c r="W177" s="379"/>
      <c r="X177" s="379"/>
      <c r="Y177" s="379"/>
      <c r="Z177" s="379"/>
    </row>
    <row r="178" spans="1:26" ht="14.25" customHeight="1" x14ac:dyDescent="0.25">
      <c r="A178" s="379"/>
      <c r="B178" s="466"/>
      <c r="C178" s="379"/>
      <c r="D178" s="379"/>
      <c r="E178" s="379"/>
      <c r="F178" s="379"/>
      <c r="G178" s="379"/>
      <c r="H178" s="379"/>
      <c r="I178" s="379"/>
      <c r="J178" s="379"/>
      <c r="K178" s="379"/>
      <c r="L178" s="379"/>
      <c r="M178" s="379"/>
      <c r="N178" s="379"/>
      <c r="O178" s="379"/>
      <c r="P178" s="379"/>
      <c r="Q178" s="379"/>
      <c r="R178" s="379"/>
      <c r="S178" s="379"/>
      <c r="T178" s="379"/>
      <c r="U178" s="379"/>
      <c r="V178" s="379"/>
      <c r="W178" s="379"/>
      <c r="X178" s="379"/>
      <c r="Y178" s="379"/>
      <c r="Z178" s="379"/>
    </row>
    <row r="179" spans="1:26" ht="14.25" customHeight="1" x14ac:dyDescent="0.25">
      <c r="A179" s="379"/>
      <c r="B179" s="466"/>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row>
    <row r="180" spans="1:26" ht="14.25" customHeight="1" x14ac:dyDescent="0.25">
      <c r="A180" s="379"/>
      <c r="B180" s="466"/>
      <c r="C180" s="379"/>
      <c r="D180" s="379"/>
      <c r="E180" s="379"/>
      <c r="F180" s="379"/>
      <c r="G180" s="379"/>
      <c r="H180" s="379"/>
      <c r="I180" s="379"/>
      <c r="J180" s="379"/>
      <c r="K180" s="379"/>
      <c r="L180" s="379"/>
      <c r="M180" s="379"/>
      <c r="N180" s="379"/>
      <c r="O180" s="379"/>
      <c r="P180" s="379"/>
      <c r="Q180" s="379"/>
      <c r="R180" s="379"/>
      <c r="S180" s="379"/>
      <c r="T180" s="379"/>
      <c r="U180" s="379"/>
      <c r="V180" s="379"/>
      <c r="W180" s="379"/>
      <c r="X180" s="379"/>
      <c r="Y180" s="379"/>
      <c r="Z180" s="379"/>
    </row>
    <row r="181" spans="1:26" ht="14.25" customHeight="1" x14ac:dyDescent="0.25">
      <c r="A181" s="379"/>
      <c r="B181" s="466"/>
      <c r="C181" s="379"/>
      <c r="D181" s="379"/>
      <c r="E181" s="379"/>
      <c r="F181" s="379"/>
      <c r="G181" s="379"/>
      <c r="H181" s="379"/>
      <c r="I181" s="379"/>
      <c r="J181" s="379"/>
      <c r="K181" s="379"/>
      <c r="L181" s="379"/>
      <c r="M181" s="379"/>
      <c r="N181" s="379"/>
      <c r="O181" s="379"/>
      <c r="P181" s="379"/>
      <c r="Q181" s="379"/>
      <c r="R181" s="379"/>
      <c r="S181" s="379"/>
      <c r="T181" s="379"/>
      <c r="U181" s="379"/>
      <c r="V181" s="379"/>
      <c r="W181" s="379"/>
      <c r="X181" s="379"/>
      <c r="Y181" s="379"/>
      <c r="Z181" s="379"/>
    </row>
    <row r="182" spans="1:26" ht="14.25" customHeight="1" x14ac:dyDescent="0.25">
      <c r="A182" s="379"/>
      <c r="B182" s="466"/>
      <c r="C182" s="379"/>
      <c r="D182" s="379"/>
      <c r="E182" s="379"/>
      <c r="F182" s="379"/>
      <c r="G182" s="379"/>
      <c r="H182" s="379"/>
      <c r="I182" s="379"/>
      <c r="J182" s="379"/>
      <c r="K182" s="379"/>
      <c r="L182" s="379"/>
      <c r="M182" s="379"/>
      <c r="N182" s="379"/>
      <c r="O182" s="379"/>
      <c r="P182" s="379"/>
      <c r="Q182" s="379"/>
      <c r="R182" s="379"/>
      <c r="S182" s="379"/>
      <c r="T182" s="379"/>
      <c r="U182" s="379"/>
      <c r="V182" s="379"/>
      <c r="W182" s="379"/>
      <c r="X182" s="379"/>
      <c r="Y182" s="379"/>
      <c r="Z182" s="379"/>
    </row>
    <row r="183" spans="1:26" ht="14.25" customHeight="1" x14ac:dyDescent="0.25">
      <c r="A183" s="379"/>
      <c r="B183" s="466"/>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79"/>
      <c r="Z183" s="379"/>
    </row>
    <row r="184" spans="1:26" ht="14.25" customHeight="1" x14ac:dyDescent="0.25">
      <c r="A184" s="379"/>
      <c r="B184" s="466"/>
      <c r="C184" s="379"/>
      <c r="D184" s="379"/>
      <c r="E184" s="379"/>
      <c r="F184" s="379"/>
      <c r="G184" s="379"/>
      <c r="H184" s="379"/>
      <c r="I184" s="379"/>
      <c r="J184" s="379"/>
      <c r="K184" s="379"/>
      <c r="L184" s="379"/>
      <c r="M184" s="379"/>
      <c r="N184" s="379"/>
      <c r="O184" s="379"/>
      <c r="P184" s="379"/>
      <c r="Q184" s="379"/>
      <c r="R184" s="379"/>
      <c r="S184" s="379"/>
      <c r="T184" s="379"/>
      <c r="U184" s="379"/>
      <c r="V184" s="379"/>
      <c r="W184" s="379"/>
      <c r="X184" s="379"/>
      <c r="Y184" s="379"/>
      <c r="Z184" s="379"/>
    </row>
    <row r="185" spans="1:26" ht="14.25" customHeight="1" x14ac:dyDescent="0.25">
      <c r="A185" s="379"/>
      <c r="B185" s="466"/>
      <c r="C185" s="379"/>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row>
    <row r="186" spans="1:26" ht="14.25" customHeight="1" x14ac:dyDescent="0.25">
      <c r="A186" s="379"/>
      <c r="B186" s="466"/>
      <c r="C186" s="379"/>
      <c r="D186" s="379"/>
      <c r="E186" s="379"/>
      <c r="F186" s="379"/>
      <c r="G186" s="379"/>
      <c r="H186" s="379"/>
      <c r="I186" s="379"/>
      <c r="J186" s="379"/>
      <c r="K186" s="379"/>
      <c r="L186" s="379"/>
      <c r="M186" s="379"/>
      <c r="N186" s="379"/>
      <c r="O186" s="379"/>
      <c r="P186" s="379"/>
      <c r="Q186" s="379"/>
      <c r="R186" s="379"/>
      <c r="S186" s="379"/>
      <c r="T186" s="379"/>
      <c r="U186" s="379"/>
      <c r="V186" s="379"/>
      <c r="W186" s="379"/>
      <c r="X186" s="379"/>
      <c r="Y186" s="379"/>
      <c r="Z186" s="379"/>
    </row>
    <row r="187" spans="1:26" ht="14.25" customHeight="1" x14ac:dyDescent="0.25">
      <c r="A187" s="379"/>
      <c r="B187" s="466"/>
      <c r="C187" s="379"/>
      <c r="D187" s="379"/>
      <c r="E187" s="379"/>
      <c r="F187" s="379"/>
      <c r="G187" s="379"/>
      <c r="H187" s="379"/>
      <c r="I187" s="379"/>
      <c r="J187" s="379"/>
      <c r="K187" s="379"/>
      <c r="L187" s="379"/>
      <c r="M187" s="379"/>
      <c r="N187" s="379"/>
      <c r="O187" s="379"/>
      <c r="P187" s="379"/>
      <c r="Q187" s="379"/>
      <c r="R187" s="379"/>
      <c r="S187" s="379"/>
      <c r="T187" s="379"/>
      <c r="U187" s="379"/>
      <c r="V187" s="379"/>
      <c r="W187" s="379"/>
      <c r="X187" s="379"/>
      <c r="Y187" s="379"/>
      <c r="Z187" s="379"/>
    </row>
    <row r="188" spans="1:26" ht="14.25" customHeight="1" x14ac:dyDescent="0.25">
      <c r="A188" s="379"/>
      <c r="B188" s="466"/>
      <c r="C188" s="379"/>
      <c r="D188" s="379"/>
      <c r="E188" s="379"/>
      <c r="F188" s="379"/>
      <c r="G188" s="379"/>
      <c r="H188" s="379"/>
      <c r="I188" s="379"/>
      <c r="J188" s="379"/>
      <c r="K188" s="379"/>
      <c r="L188" s="379"/>
      <c r="M188" s="379"/>
      <c r="N188" s="379"/>
      <c r="O188" s="379"/>
      <c r="P188" s="379"/>
      <c r="Q188" s="379"/>
      <c r="R188" s="379"/>
      <c r="S188" s="379"/>
      <c r="T188" s="379"/>
      <c r="U188" s="379"/>
      <c r="V188" s="379"/>
      <c r="W188" s="379"/>
      <c r="X188" s="379"/>
      <c r="Y188" s="379"/>
      <c r="Z188" s="379"/>
    </row>
    <row r="189" spans="1:26" ht="14.25" customHeight="1" x14ac:dyDescent="0.25">
      <c r="A189" s="379"/>
      <c r="B189" s="466"/>
      <c r="C189" s="379"/>
      <c r="D189" s="379"/>
      <c r="E189" s="379"/>
      <c r="F189" s="379"/>
      <c r="G189" s="379"/>
      <c r="H189" s="379"/>
      <c r="I189" s="379"/>
      <c r="J189" s="379"/>
      <c r="K189" s="379"/>
      <c r="L189" s="379"/>
      <c r="M189" s="379"/>
      <c r="N189" s="379"/>
      <c r="O189" s="379"/>
      <c r="P189" s="379"/>
      <c r="Q189" s="379"/>
      <c r="R189" s="379"/>
      <c r="S189" s="379"/>
      <c r="T189" s="379"/>
      <c r="U189" s="379"/>
      <c r="V189" s="379"/>
      <c r="W189" s="379"/>
      <c r="X189" s="379"/>
      <c r="Y189" s="379"/>
      <c r="Z189" s="379"/>
    </row>
    <row r="190" spans="1:26" ht="14.25" customHeight="1" x14ac:dyDescent="0.25">
      <c r="A190" s="379"/>
      <c r="B190" s="466"/>
      <c r="C190" s="379"/>
      <c r="D190" s="379"/>
      <c r="E190" s="379"/>
      <c r="F190" s="379"/>
      <c r="G190" s="379"/>
      <c r="H190" s="379"/>
      <c r="I190" s="379"/>
      <c r="J190" s="379"/>
      <c r="K190" s="379"/>
      <c r="L190" s="379"/>
      <c r="M190" s="379"/>
      <c r="N190" s="379"/>
      <c r="O190" s="379"/>
      <c r="P190" s="379"/>
      <c r="Q190" s="379"/>
      <c r="R190" s="379"/>
      <c r="S190" s="379"/>
      <c r="T190" s="379"/>
      <c r="U190" s="379"/>
      <c r="V190" s="379"/>
      <c r="W190" s="379"/>
      <c r="X190" s="379"/>
      <c r="Y190" s="379"/>
      <c r="Z190" s="379"/>
    </row>
    <row r="191" spans="1:26" ht="14.25" customHeight="1" x14ac:dyDescent="0.25">
      <c r="A191" s="379"/>
      <c r="B191" s="466"/>
      <c r="C191" s="379"/>
      <c r="D191" s="379"/>
      <c r="E191" s="379"/>
      <c r="F191" s="379"/>
      <c r="G191" s="379"/>
      <c r="H191" s="379"/>
      <c r="I191" s="379"/>
      <c r="J191" s="379"/>
      <c r="K191" s="379"/>
      <c r="L191" s="379"/>
      <c r="M191" s="379"/>
      <c r="N191" s="379"/>
      <c r="O191" s="379"/>
      <c r="P191" s="379"/>
      <c r="Q191" s="379"/>
      <c r="R191" s="379"/>
      <c r="S191" s="379"/>
      <c r="T191" s="379"/>
      <c r="U191" s="379"/>
      <c r="V191" s="379"/>
      <c r="W191" s="379"/>
      <c r="X191" s="379"/>
      <c r="Y191" s="379"/>
      <c r="Z191" s="379"/>
    </row>
    <row r="192" spans="1:26" ht="14.25" customHeight="1" x14ac:dyDescent="0.25">
      <c r="A192" s="379"/>
      <c r="B192" s="466"/>
      <c r="C192" s="379"/>
      <c r="D192" s="379"/>
      <c r="E192" s="379"/>
      <c r="F192" s="379"/>
      <c r="G192" s="379"/>
      <c r="H192" s="379"/>
      <c r="I192" s="379"/>
      <c r="J192" s="379"/>
      <c r="K192" s="379"/>
      <c r="L192" s="379"/>
      <c r="M192" s="379"/>
      <c r="N192" s="379"/>
      <c r="O192" s="379"/>
      <c r="P192" s="379"/>
      <c r="Q192" s="379"/>
      <c r="R192" s="379"/>
      <c r="S192" s="379"/>
      <c r="T192" s="379"/>
      <c r="U192" s="379"/>
      <c r="V192" s="379"/>
      <c r="W192" s="379"/>
      <c r="X192" s="379"/>
      <c r="Y192" s="379"/>
      <c r="Z192" s="379"/>
    </row>
    <row r="193" spans="1:26" ht="14.25" customHeight="1" x14ac:dyDescent="0.25">
      <c r="A193" s="379"/>
      <c r="B193" s="466"/>
      <c r="C193" s="379"/>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379"/>
    </row>
    <row r="194" spans="1:26" ht="14.25" customHeight="1" x14ac:dyDescent="0.25">
      <c r="A194" s="379"/>
      <c r="B194" s="466"/>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row>
    <row r="195" spans="1:26" ht="14.25" customHeight="1" x14ac:dyDescent="0.25">
      <c r="A195" s="379"/>
      <c r="B195" s="466"/>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row>
    <row r="196" spans="1:26" ht="14.25" customHeight="1" x14ac:dyDescent="0.25">
      <c r="A196" s="379"/>
      <c r="B196" s="466"/>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379"/>
      <c r="Y196" s="379"/>
      <c r="Z196" s="379"/>
    </row>
    <row r="197" spans="1:26" ht="14.25" customHeight="1" x14ac:dyDescent="0.25">
      <c r="A197" s="379"/>
      <c r="B197" s="466"/>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79"/>
      <c r="Y197" s="379"/>
      <c r="Z197" s="379"/>
    </row>
    <row r="198" spans="1:26" ht="14.25" customHeight="1" x14ac:dyDescent="0.25">
      <c r="A198" s="379"/>
      <c r="B198" s="466"/>
      <c r="C198" s="379"/>
      <c r="D198" s="379"/>
      <c r="E198" s="379"/>
      <c r="F198" s="379"/>
      <c r="G198" s="379"/>
      <c r="H198" s="379"/>
      <c r="I198" s="379"/>
      <c r="J198" s="379"/>
      <c r="K198" s="379"/>
      <c r="L198" s="379"/>
      <c r="M198" s="379"/>
      <c r="N198" s="379"/>
      <c r="O198" s="379"/>
      <c r="P198" s="379"/>
      <c r="Q198" s="379"/>
      <c r="R198" s="379"/>
      <c r="S198" s="379"/>
      <c r="T198" s="379"/>
      <c r="U198" s="379"/>
      <c r="V198" s="379"/>
      <c r="W198" s="379"/>
      <c r="X198" s="379"/>
      <c r="Y198" s="379"/>
      <c r="Z198" s="379"/>
    </row>
    <row r="199" spans="1:26" ht="14.25" customHeight="1" x14ac:dyDescent="0.25">
      <c r="A199" s="379"/>
      <c r="B199" s="466"/>
      <c r="C199" s="379"/>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row>
    <row r="200" spans="1:26" ht="14.25" customHeight="1" x14ac:dyDescent="0.25">
      <c r="A200" s="379"/>
      <c r="B200" s="466"/>
      <c r="C200" s="379"/>
      <c r="D200" s="379"/>
      <c r="E200" s="379"/>
      <c r="F200" s="379"/>
      <c r="G200" s="379"/>
      <c r="H200" s="379"/>
      <c r="I200" s="379"/>
      <c r="J200" s="379"/>
      <c r="K200" s="379"/>
      <c r="L200" s="379"/>
      <c r="M200" s="379"/>
      <c r="N200" s="379"/>
      <c r="O200" s="379"/>
      <c r="P200" s="379"/>
      <c r="Q200" s="379"/>
      <c r="R200" s="379"/>
      <c r="S200" s="379"/>
      <c r="T200" s="379"/>
      <c r="U200" s="379"/>
      <c r="V200" s="379"/>
      <c r="W200" s="379"/>
      <c r="X200" s="379"/>
      <c r="Y200" s="379"/>
      <c r="Z200" s="379"/>
    </row>
    <row r="201" spans="1:26" ht="14.25" customHeight="1" x14ac:dyDescent="0.25">
      <c r="A201" s="379"/>
      <c r="B201" s="466"/>
      <c r="C201" s="379"/>
      <c r="D201" s="379"/>
      <c r="E201" s="379"/>
      <c r="F201" s="379"/>
      <c r="G201" s="379"/>
      <c r="H201" s="379"/>
      <c r="I201" s="379"/>
      <c r="J201" s="379"/>
      <c r="K201" s="379"/>
      <c r="L201" s="379"/>
      <c r="M201" s="379"/>
      <c r="N201" s="379"/>
      <c r="O201" s="379"/>
      <c r="P201" s="379"/>
      <c r="Q201" s="379"/>
      <c r="R201" s="379"/>
      <c r="S201" s="379"/>
      <c r="T201" s="379"/>
      <c r="U201" s="379"/>
      <c r="V201" s="379"/>
      <c r="W201" s="379"/>
      <c r="X201" s="379"/>
      <c r="Y201" s="379"/>
      <c r="Z201" s="379"/>
    </row>
    <row r="202" spans="1:26" ht="14.25" customHeight="1" x14ac:dyDescent="0.25">
      <c r="A202" s="379"/>
      <c r="B202" s="466"/>
      <c r="C202" s="379"/>
      <c r="D202" s="379"/>
      <c r="E202" s="379"/>
      <c r="F202" s="379"/>
      <c r="G202" s="379"/>
      <c r="H202" s="379"/>
      <c r="I202" s="379"/>
      <c r="J202" s="379"/>
      <c r="K202" s="379"/>
      <c r="L202" s="379"/>
      <c r="M202" s="379"/>
      <c r="N202" s="379"/>
      <c r="O202" s="379"/>
      <c r="P202" s="379"/>
      <c r="Q202" s="379"/>
      <c r="R202" s="379"/>
      <c r="S202" s="379"/>
      <c r="T202" s="379"/>
      <c r="U202" s="379"/>
      <c r="V202" s="379"/>
      <c r="W202" s="379"/>
      <c r="X202" s="379"/>
      <c r="Y202" s="379"/>
      <c r="Z202" s="379"/>
    </row>
    <row r="203" spans="1:26" ht="14.25" customHeight="1" x14ac:dyDescent="0.25">
      <c r="A203" s="379"/>
      <c r="B203" s="466"/>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row>
    <row r="204" spans="1:26" ht="14.25" customHeight="1" x14ac:dyDescent="0.25">
      <c r="A204" s="379"/>
      <c r="B204" s="466"/>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row>
    <row r="205" spans="1:26" ht="14.25" customHeight="1" x14ac:dyDescent="0.25">
      <c r="A205" s="379"/>
      <c r="B205" s="466"/>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row>
    <row r="206" spans="1:26" ht="14.25" customHeight="1" x14ac:dyDescent="0.25">
      <c r="A206" s="379"/>
      <c r="B206" s="466"/>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row>
    <row r="207" spans="1:26" ht="14.25" customHeight="1" x14ac:dyDescent="0.25">
      <c r="A207" s="379"/>
      <c r="B207" s="466"/>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row>
    <row r="208" spans="1:26" ht="14.25" customHeight="1" x14ac:dyDescent="0.25">
      <c r="A208" s="379"/>
      <c r="B208" s="466"/>
      <c r="C208" s="379"/>
      <c r="D208" s="379"/>
      <c r="E208" s="379"/>
      <c r="F208" s="379"/>
      <c r="G208" s="379"/>
      <c r="H208" s="379"/>
      <c r="I208" s="379"/>
      <c r="J208" s="379"/>
      <c r="K208" s="379"/>
      <c r="L208" s="379"/>
      <c r="M208" s="379"/>
      <c r="N208" s="379"/>
      <c r="O208" s="379"/>
      <c r="P208" s="379"/>
      <c r="Q208" s="379"/>
      <c r="R208" s="379"/>
      <c r="S208" s="379"/>
      <c r="T208" s="379"/>
      <c r="U208" s="379"/>
      <c r="V208" s="379"/>
      <c r="W208" s="379"/>
      <c r="X208" s="379"/>
      <c r="Y208" s="379"/>
      <c r="Z208" s="379"/>
    </row>
    <row r="209" spans="1:26" ht="14.25" customHeight="1" x14ac:dyDescent="0.25">
      <c r="A209" s="379"/>
      <c r="B209" s="466"/>
      <c r="C209" s="379"/>
      <c r="D209" s="379"/>
      <c r="E209" s="379"/>
      <c r="F209" s="379"/>
      <c r="G209" s="379"/>
      <c r="H209" s="379"/>
      <c r="I209" s="379"/>
      <c r="J209" s="379"/>
      <c r="K209" s="379"/>
      <c r="L209" s="379"/>
      <c r="M209" s="379"/>
      <c r="N209" s="379"/>
      <c r="O209" s="379"/>
      <c r="P209" s="379"/>
      <c r="Q209" s="379"/>
      <c r="R209" s="379"/>
      <c r="S209" s="379"/>
      <c r="T209" s="379"/>
      <c r="U209" s="379"/>
      <c r="V209" s="379"/>
      <c r="W209" s="379"/>
      <c r="X209" s="379"/>
      <c r="Y209" s="379"/>
      <c r="Z209" s="379"/>
    </row>
    <row r="210" spans="1:26" ht="14.25" customHeight="1" x14ac:dyDescent="0.25">
      <c r="A210" s="379"/>
      <c r="B210" s="466"/>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79"/>
      <c r="Y210" s="379"/>
      <c r="Z210" s="379"/>
    </row>
    <row r="211" spans="1:26" ht="14.25" customHeight="1" x14ac:dyDescent="0.25">
      <c r="A211" s="379"/>
      <c r="B211" s="466"/>
      <c r="C211" s="379"/>
      <c r="D211" s="379"/>
      <c r="E211" s="379"/>
      <c r="F211" s="379"/>
      <c r="G211" s="379"/>
      <c r="H211" s="379"/>
      <c r="I211" s="379"/>
      <c r="J211" s="379"/>
      <c r="K211" s="379"/>
      <c r="L211" s="379"/>
      <c r="M211" s="379"/>
      <c r="N211" s="379"/>
      <c r="O211" s="379"/>
      <c r="P211" s="379"/>
      <c r="Q211" s="379"/>
      <c r="R211" s="379"/>
      <c r="S211" s="379"/>
      <c r="T211" s="379"/>
      <c r="U211" s="379"/>
      <c r="V211" s="379"/>
      <c r="W211" s="379"/>
      <c r="X211" s="379"/>
      <c r="Y211" s="379"/>
      <c r="Z211" s="379"/>
    </row>
    <row r="212" spans="1:26" ht="14.25" customHeight="1" x14ac:dyDescent="0.25">
      <c r="A212" s="379"/>
      <c r="B212" s="466"/>
      <c r="C212" s="379"/>
      <c r="D212" s="379"/>
      <c r="E212" s="379"/>
      <c r="F212" s="379"/>
      <c r="G212" s="379"/>
      <c r="H212" s="379"/>
      <c r="I212" s="379"/>
      <c r="J212" s="379"/>
      <c r="K212" s="379"/>
      <c r="L212" s="379"/>
      <c r="M212" s="379"/>
      <c r="N212" s="379"/>
      <c r="O212" s="379"/>
      <c r="P212" s="379"/>
      <c r="Q212" s="379"/>
      <c r="R212" s="379"/>
      <c r="S212" s="379"/>
      <c r="T212" s="379"/>
      <c r="U212" s="379"/>
      <c r="V212" s="379"/>
      <c r="W212" s="379"/>
      <c r="X212" s="379"/>
      <c r="Y212" s="379"/>
      <c r="Z212" s="379"/>
    </row>
    <row r="213" spans="1:26" ht="14.25" customHeight="1" x14ac:dyDescent="0.25">
      <c r="A213" s="379"/>
      <c r="B213" s="466"/>
      <c r="C213" s="379"/>
      <c r="D213" s="379"/>
      <c r="E213" s="379"/>
      <c r="F213" s="379"/>
      <c r="G213" s="379"/>
      <c r="H213" s="379"/>
      <c r="I213" s="379"/>
      <c r="J213" s="379"/>
      <c r="K213" s="379"/>
      <c r="L213" s="379"/>
      <c r="M213" s="379"/>
      <c r="N213" s="379"/>
      <c r="O213" s="379"/>
      <c r="P213" s="379"/>
      <c r="Q213" s="379"/>
      <c r="R213" s="379"/>
      <c r="S213" s="379"/>
      <c r="T213" s="379"/>
      <c r="U213" s="379"/>
      <c r="V213" s="379"/>
      <c r="W213" s="379"/>
      <c r="X213" s="379"/>
      <c r="Y213" s="379"/>
      <c r="Z213" s="379"/>
    </row>
    <row r="214" spans="1:26" ht="14.25" customHeight="1" x14ac:dyDescent="0.25">
      <c r="A214" s="379"/>
      <c r="B214" s="466"/>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row>
    <row r="215" spans="1:26" ht="14.25" customHeight="1" x14ac:dyDescent="0.25">
      <c r="A215" s="379"/>
      <c r="B215" s="466"/>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row>
    <row r="216" spans="1:26" ht="14.25" customHeight="1" x14ac:dyDescent="0.25">
      <c r="A216" s="379"/>
      <c r="B216" s="466"/>
      <c r="C216" s="379"/>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row>
    <row r="217" spans="1:26" ht="14.25" customHeight="1" x14ac:dyDescent="0.25">
      <c r="A217" s="379"/>
      <c r="B217" s="466"/>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row>
    <row r="218" spans="1:26" ht="14.25" customHeight="1" x14ac:dyDescent="0.25">
      <c r="A218" s="379"/>
      <c r="B218" s="466"/>
      <c r="C218" s="379"/>
      <c r="D218" s="379"/>
      <c r="E218" s="379"/>
      <c r="F218" s="379"/>
      <c r="G218" s="379"/>
      <c r="H218" s="379"/>
      <c r="I218" s="379"/>
      <c r="J218" s="379"/>
      <c r="K218" s="379"/>
      <c r="L218" s="379"/>
      <c r="M218" s="379"/>
      <c r="N218" s="379"/>
      <c r="O218" s="379"/>
      <c r="P218" s="379"/>
      <c r="Q218" s="379"/>
      <c r="R218" s="379"/>
      <c r="S218" s="379"/>
      <c r="T218" s="379"/>
      <c r="U218" s="379"/>
      <c r="V218" s="379"/>
      <c r="W218" s="379"/>
      <c r="X218" s="379"/>
      <c r="Y218" s="379"/>
      <c r="Z218" s="379"/>
    </row>
    <row r="219" spans="1:26" ht="14.25" customHeight="1" x14ac:dyDescent="0.25">
      <c r="A219" s="379"/>
      <c r="B219" s="466"/>
      <c r="C219" s="379"/>
      <c r="D219" s="379"/>
      <c r="E219" s="379"/>
      <c r="F219" s="379"/>
      <c r="G219" s="379"/>
      <c r="H219" s="379"/>
      <c r="I219" s="379"/>
      <c r="J219" s="379"/>
      <c r="K219" s="379"/>
      <c r="L219" s="379"/>
      <c r="M219" s="379"/>
      <c r="N219" s="379"/>
      <c r="O219" s="379"/>
      <c r="P219" s="379"/>
      <c r="Q219" s="379"/>
      <c r="R219" s="379"/>
      <c r="S219" s="379"/>
      <c r="T219" s="379"/>
      <c r="U219" s="379"/>
      <c r="V219" s="379"/>
      <c r="W219" s="379"/>
      <c r="X219" s="379"/>
      <c r="Y219" s="379"/>
      <c r="Z219" s="379"/>
    </row>
    <row r="220" spans="1:26" ht="14.25" customHeight="1" x14ac:dyDescent="0.25">
      <c r="A220" s="379"/>
      <c r="B220" s="466"/>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79"/>
      <c r="Y220" s="379"/>
      <c r="Z220" s="379"/>
    </row>
    <row r="221" spans="1:26" ht="14.25" customHeight="1" x14ac:dyDescent="0.25">
      <c r="A221" s="379"/>
      <c r="B221" s="466"/>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row>
    <row r="222" spans="1:26" ht="14.25" customHeight="1" x14ac:dyDescent="0.25">
      <c r="A222" s="379"/>
      <c r="B222" s="466"/>
      <c r="C222" s="379"/>
      <c r="D222" s="379"/>
      <c r="E222" s="379"/>
      <c r="F222" s="379"/>
      <c r="G222" s="379"/>
      <c r="H222" s="379"/>
      <c r="I222" s="379"/>
      <c r="J222" s="379"/>
      <c r="K222" s="379"/>
      <c r="L222" s="379"/>
      <c r="M222" s="379"/>
      <c r="N222" s="379"/>
      <c r="O222" s="379"/>
      <c r="P222" s="379"/>
      <c r="Q222" s="379"/>
      <c r="R222" s="379"/>
      <c r="S222" s="379"/>
      <c r="T222" s="379"/>
      <c r="U222" s="379"/>
      <c r="V222" s="379"/>
      <c r="W222" s="379"/>
      <c r="X222" s="379"/>
      <c r="Y222" s="379"/>
      <c r="Z222" s="379"/>
    </row>
    <row r="223" spans="1:26" ht="14.25" customHeight="1" x14ac:dyDescent="0.25">
      <c r="A223" s="379"/>
      <c r="B223" s="466"/>
      <c r="C223" s="379"/>
      <c r="D223" s="379"/>
      <c r="E223" s="379"/>
      <c r="F223" s="379"/>
      <c r="G223" s="379"/>
      <c r="H223" s="379"/>
      <c r="I223" s="379"/>
      <c r="J223" s="379"/>
      <c r="K223" s="379"/>
      <c r="L223" s="379"/>
      <c r="M223" s="379"/>
      <c r="N223" s="379"/>
      <c r="O223" s="379"/>
      <c r="P223" s="379"/>
      <c r="Q223" s="379"/>
      <c r="R223" s="379"/>
      <c r="S223" s="379"/>
      <c r="T223" s="379"/>
      <c r="U223" s="379"/>
      <c r="V223" s="379"/>
      <c r="W223" s="379"/>
      <c r="X223" s="379"/>
      <c r="Y223" s="379"/>
      <c r="Z223" s="379"/>
    </row>
    <row r="224" spans="1:26" ht="14.25" customHeight="1" x14ac:dyDescent="0.25">
      <c r="A224" s="379"/>
      <c r="B224" s="466"/>
      <c r="C224" s="379"/>
      <c r="D224" s="379"/>
      <c r="E224" s="379"/>
      <c r="F224" s="379"/>
      <c r="G224" s="379"/>
      <c r="H224" s="379"/>
      <c r="I224" s="379"/>
      <c r="J224" s="379"/>
      <c r="K224" s="379"/>
      <c r="L224" s="379"/>
      <c r="M224" s="379"/>
      <c r="N224" s="379"/>
      <c r="O224" s="379"/>
      <c r="P224" s="379"/>
      <c r="Q224" s="379"/>
      <c r="R224" s="379"/>
      <c r="S224" s="379"/>
      <c r="T224" s="379"/>
      <c r="U224" s="379"/>
      <c r="V224" s="379"/>
      <c r="W224" s="379"/>
      <c r="X224" s="379"/>
      <c r="Y224" s="379"/>
      <c r="Z224" s="379"/>
    </row>
    <row r="225" spans="1:26" ht="14.25" customHeight="1" x14ac:dyDescent="0.25">
      <c r="A225" s="379"/>
      <c r="B225" s="466"/>
      <c r="C225" s="379"/>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79"/>
      <c r="Z225" s="379"/>
    </row>
    <row r="226" spans="1:26" ht="14.25" customHeight="1" x14ac:dyDescent="0.25">
      <c r="A226" s="379"/>
      <c r="B226" s="466"/>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row>
    <row r="227" spans="1:26" ht="14.25" customHeight="1" x14ac:dyDescent="0.25">
      <c r="A227" s="379"/>
      <c r="B227" s="466"/>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row>
    <row r="228" spans="1:26" ht="14.25" customHeight="1" x14ac:dyDescent="0.25">
      <c r="A228" s="379"/>
      <c r="B228" s="466"/>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79"/>
      <c r="Y228" s="379"/>
      <c r="Z228" s="379"/>
    </row>
    <row r="229" spans="1:26" ht="14.25" customHeight="1" x14ac:dyDescent="0.25">
      <c r="A229" s="379"/>
      <c r="B229" s="466"/>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row>
    <row r="230" spans="1:26" ht="14.25" customHeight="1" x14ac:dyDescent="0.25">
      <c r="A230" s="379"/>
      <c r="B230" s="466"/>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row>
    <row r="231" spans="1:26" ht="14.25" customHeight="1" x14ac:dyDescent="0.25">
      <c r="A231" s="379"/>
      <c r="B231" s="466"/>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row>
    <row r="232" spans="1:26" ht="14.25" customHeight="1" x14ac:dyDescent="0.25">
      <c r="A232" s="379"/>
      <c r="B232" s="466"/>
      <c r="C232" s="379"/>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row>
    <row r="233" spans="1:26" ht="14.25" customHeight="1" x14ac:dyDescent="0.25">
      <c r="A233" s="379"/>
      <c r="B233" s="466"/>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row>
    <row r="234" spans="1:26" ht="14.25" customHeight="1" x14ac:dyDescent="0.25">
      <c r="A234" s="379"/>
      <c r="B234" s="466"/>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row>
    <row r="235" spans="1:26" ht="14.25" customHeight="1" x14ac:dyDescent="0.25">
      <c r="A235" s="379"/>
      <c r="B235" s="466"/>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row>
    <row r="236" spans="1:26" ht="14.25" customHeight="1" x14ac:dyDescent="0.25">
      <c r="A236" s="379"/>
      <c r="B236" s="466"/>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row>
    <row r="237" spans="1:26" ht="14.25" customHeight="1" x14ac:dyDescent="0.25">
      <c r="A237" s="379"/>
      <c r="B237" s="466"/>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row>
    <row r="238" spans="1:26" ht="14.25" customHeight="1" x14ac:dyDescent="0.25">
      <c r="A238" s="379"/>
      <c r="B238" s="466"/>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row>
    <row r="239" spans="1:26" ht="14.25" customHeight="1" x14ac:dyDescent="0.25">
      <c r="A239" s="379"/>
      <c r="B239" s="466"/>
      <c r="C239" s="379"/>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row>
    <row r="240" spans="1:26" ht="14.25" customHeight="1" x14ac:dyDescent="0.25">
      <c r="A240" s="379"/>
      <c r="B240" s="466"/>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row>
    <row r="241" spans="1:26" ht="14.25" customHeight="1" x14ac:dyDescent="0.25">
      <c r="A241" s="379"/>
      <c r="B241" s="466"/>
      <c r="C241" s="379"/>
      <c r="D241" s="379"/>
      <c r="E241" s="379"/>
      <c r="F241" s="379"/>
      <c r="G241" s="379"/>
      <c r="H241" s="379"/>
      <c r="I241" s="379"/>
      <c r="J241" s="379"/>
      <c r="K241" s="379"/>
      <c r="L241" s="379"/>
      <c r="M241" s="379"/>
      <c r="N241" s="379"/>
      <c r="O241" s="379"/>
      <c r="P241" s="379"/>
      <c r="Q241" s="379"/>
      <c r="R241" s="379"/>
      <c r="S241" s="379"/>
      <c r="T241" s="379"/>
      <c r="U241" s="379"/>
      <c r="V241" s="379"/>
      <c r="W241" s="379"/>
      <c r="X241" s="379"/>
      <c r="Y241" s="379"/>
      <c r="Z241" s="379"/>
    </row>
    <row r="242" spans="1:26" ht="14.25" customHeight="1" x14ac:dyDescent="0.25">
      <c r="A242" s="379"/>
      <c r="B242" s="466"/>
      <c r="C242" s="379"/>
      <c r="D242" s="379"/>
      <c r="E242" s="379"/>
      <c r="F242" s="379"/>
      <c r="G242" s="379"/>
      <c r="H242" s="379"/>
      <c r="I242" s="379"/>
      <c r="J242" s="379"/>
      <c r="K242" s="379"/>
      <c r="L242" s="379"/>
      <c r="M242" s="379"/>
      <c r="N242" s="379"/>
      <c r="O242" s="379"/>
      <c r="P242" s="379"/>
      <c r="Q242" s="379"/>
      <c r="R242" s="379"/>
      <c r="S242" s="379"/>
      <c r="T242" s="379"/>
      <c r="U242" s="379"/>
      <c r="V242" s="379"/>
      <c r="W242" s="379"/>
      <c r="X242" s="379"/>
      <c r="Y242" s="379"/>
      <c r="Z242" s="379"/>
    </row>
    <row r="243" spans="1:26" ht="14.25" customHeight="1" x14ac:dyDescent="0.25">
      <c r="A243" s="379"/>
      <c r="B243" s="466"/>
      <c r="C243" s="379"/>
      <c r="D243" s="379"/>
      <c r="E243" s="379"/>
      <c r="F243" s="379"/>
      <c r="G243" s="379"/>
      <c r="H243" s="379"/>
      <c r="I243" s="379"/>
      <c r="J243" s="379"/>
      <c r="K243" s="379"/>
      <c r="L243" s="379"/>
      <c r="M243" s="379"/>
      <c r="N243" s="379"/>
      <c r="O243" s="379"/>
      <c r="P243" s="379"/>
      <c r="Q243" s="379"/>
      <c r="R243" s="379"/>
      <c r="S243" s="379"/>
      <c r="T243" s="379"/>
      <c r="U243" s="379"/>
      <c r="V243" s="379"/>
      <c r="W243" s="379"/>
      <c r="X243" s="379"/>
      <c r="Y243" s="379"/>
      <c r="Z243" s="379"/>
    </row>
    <row r="244" spans="1:26" ht="14.25" customHeight="1" x14ac:dyDescent="0.25">
      <c r="A244" s="379"/>
      <c r="B244" s="466"/>
      <c r="C244" s="379"/>
      <c r="D244" s="379"/>
      <c r="E244" s="379"/>
      <c r="F244" s="379"/>
      <c r="G244" s="379"/>
      <c r="H244" s="379"/>
      <c r="I244" s="379"/>
      <c r="J244" s="379"/>
      <c r="K244" s="379"/>
      <c r="L244" s="379"/>
      <c r="M244" s="379"/>
      <c r="N244" s="379"/>
      <c r="O244" s="379"/>
      <c r="P244" s="379"/>
      <c r="Q244" s="379"/>
      <c r="R244" s="379"/>
      <c r="S244" s="379"/>
      <c r="T244" s="379"/>
      <c r="U244" s="379"/>
      <c r="V244" s="379"/>
      <c r="W244" s="379"/>
      <c r="X244" s="379"/>
      <c r="Y244" s="379"/>
      <c r="Z244" s="379"/>
    </row>
    <row r="245" spans="1:26" ht="14.25" customHeight="1" x14ac:dyDescent="0.25">
      <c r="A245" s="379"/>
      <c r="B245" s="466"/>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79"/>
      <c r="Y245" s="379"/>
      <c r="Z245" s="379"/>
    </row>
    <row r="246" spans="1:26" ht="14.25" customHeight="1" x14ac:dyDescent="0.25">
      <c r="A246" s="379"/>
      <c r="B246" s="466"/>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79"/>
      <c r="Y246" s="379"/>
      <c r="Z246" s="379"/>
    </row>
    <row r="247" spans="1:26" ht="14.25" customHeight="1" x14ac:dyDescent="0.25">
      <c r="A247" s="379"/>
      <c r="B247" s="466"/>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row>
    <row r="248" spans="1:26" ht="14.25" customHeight="1" x14ac:dyDescent="0.25">
      <c r="A248" s="379"/>
      <c r="B248" s="466"/>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row>
    <row r="249" spans="1:26" ht="14.25" customHeight="1" x14ac:dyDescent="0.25">
      <c r="A249" s="379"/>
      <c r="B249" s="466"/>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row>
    <row r="250" spans="1:26" ht="14.25" customHeight="1" x14ac:dyDescent="0.25">
      <c r="A250" s="379"/>
      <c r="B250" s="466"/>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79"/>
      <c r="Y250" s="379"/>
      <c r="Z250" s="379"/>
    </row>
    <row r="251" spans="1:26" ht="14.25" customHeight="1" x14ac:dyDescent="0.25">
      <c r="A251" s="379"/>
      <c r="B251" s="466"/>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row>
    <row r="252" spans="1:26" ht="14.25" customHeight="1" x14ac:dyDescent="0.25">
      <c r="A252" s="379"/>
      <c r="B252" s="466"/>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row>
    <row r="253" spans="1:26" ht="14.25" customHeight="1" x14ac:dyDescent="0.25">
      <c r="A253" s="379"/>
      <c r="B253" s="466"/>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row>
    <row r="254" spans="1:26" ht="14.25" customHeight="1" x14ac:dyDescent="0.25">
      <c r="A254" s="379"/>
      <c r="B254" s="466"/>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row>
    <row r="255" spans="1:26" ht="14.25" customHeight="1" x14ac:dyDescent="0.25">
      <c r="A255" s="379"/>
      <c r="B255" s="466"/>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row>
    <row r="256" spans="1:26" ht="14.25" customHeight="1" x14ac:dyDescent="0.25">
      <c r="A256" s="379"/>
      <c r="B256" s="466"/>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row>
    <row r="257" spans="1:26" ht="14.25" customHeight="1" x14ac:dyDescent="0.25">
      <c r="A257" s="379"/>
      <c r="B257" s="466"/>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row>
    <row r="258" spans="1:26" ht="14.25" customHeight="1" x14ac:dyDescent="0.25">
      <c r="A258" s="379"/>
      <c r="B258" s="466"/>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row>
    <row r="259" spans="1:26" ht="14.25" customHeight="1" x14ac:dyDescent="0.25">
      <c r="A259" s="379"/>
      <c r="B259" s="466"/>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row>
    <row r="260" spans="1:26" ht="14.25" customHeight="1" x14ac:dyDescent="0.25">
      <c r="A260" s="379"/>
      <c r="B260" s="466"/>
      <c r="C260" s="379"/>
      <c r="D260" s="379"/>
      <c r="E260" s="379"/>
      <c r="F260" s="379"/>
      <c r="G260" s="379"/>
      <c r="H260" s="379"/>
      <c r="I260" s="379"/>
      <c r="J260" s="379"/>
      <c r="K260" s="379"/>
      <c r="L260" s="379"/>
      <c r="M260" s="379"/>
      <c r="N260" s="379"/>
      <c r="O260" s="379"/>
      <c r="P260" s="379"/>
      <c r="Q260" s="379"/>
      <c r="R260" s="379"/>
      <c r="S260" s="379"/>
      <c r="T260" s="379"/>
      <c r="U260" s="379"/>
      <c r="V260" s="379"/>
      <c r="W260" s="379"/>
      <c r="X260" s="379"/>
      <c r="Y260" s="379"/>
      <c r="Z260" s="379"/>
    </row>
    <row r="261" spans="1:26" ht="14.25" customHeight="1" x14ac:dyDescent="0.25">
      <c r="A261" s="379"/>
      <c r="B261" s="466"/>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row>
    <row r="262" spans="1:26" ht="14.25" customHeight="1" x14ac:dyDescent="0.25">
      <c r="A262" s="379"/>
      <c r="B262" s="466"/>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row>
    <row r="263" spans="1:26" ht="14.25" customHeight="1" x14ac:dyDescent="0.25">
      <c r="A263" s="379"/>
      <c r="B263" s="466"/>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row>
    <row r="264" spans="1:26" ht="14.25" customHeight="1" x14ac:dyDescent="0.25">
      <c r="A264" s="379"/>
      <c r="B264" s="466"/>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row>
    <row r="265" spans="1:26" ht="14.25" customHeight="1" x14ac:dyDescent="0.25">
      <c r="A265" s="379"/>
      <c r="B265" s="466"/>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row>
    <row r="266" spans="1:26" ht="14.25" customHeight="1" x14ac:dyDescent="0.25">
      <c r="A266" s="379"/>
      <c r="B266" s="466"/>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row>
    <row r="267" spans="1:26" ht="14.25" customHeight="1" x14ac:dyDescent="0.25">
      <c r="A267" s="379"/>
      <c r="B267" s="466"/>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row>
    <row r="268" spans="1:26" ht="14.25" customHeight="1" x14ac:dyDescent="0.25">
      <c r="A268" s="379"/>
      <c r="B268" s="466"/>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row>
    <row r="269" spans="1:26" ht="14.25" customHeight="1" x14ac:dyDescent="0.25">
      <c r="A269" s="379"/>
      <c r="B269" s="466"/>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row>
    <row r="270" spans="1:26" ht="14.25" customHeight="1" x14ac:dyDescent="0.25">
      <c r="A270" s="379"/>
      <c r="B270" s="466"/>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row>
    <row r="271" spans="1:26" ht="14.25" customHeight="1" x14ac:dyDescent="0.25">
      <c r="A271" s="379"/>
      <c r="B271" s="466"/>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row>
    <row r="272" spans="1:26" ht="14.25" customHeight="1" x14ac:dyDescent="0.25">
      <c r="A272" s="379"/>
      <c r="B272" s="466"/>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row>
    <row r="273" spans="1:26" ht="14.25" customHeight="1" x14ac:dyDescent="0.25">
      <c r="A273" s="379"/>
      <c r="B273" s="466"/>
      <c r="C273" s="379"/>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row>
    <row r="274" spans="1:26" ht="14.25" customHeight="1" x14ac:dyDescent="0.25">
      <c r="A274" s="379"/>
      <c r="B274" s="466"/>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row>
    <row r="275" spans="1:26" ht="14.25" customHeight="1" x14ac:dyDescent="0.25">
      <c r="A275" s="379"/>
      <c r="B275" s="466"/>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row>
    <row r="276" spans="1:26" ht="14.25" customHeight="1" x14ac:dyDescent="0.25">
      <c r="A276" s="379"/>
      <c r="B276" s="466"/>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row>
    <row r="277" spans="1:26" ht="14.25" customHeight="1" x14ac:dyDescent="0.25">
      <c r="A277" s="379"/>
      <c r="B277" s="466"/>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row>
    <row r="278" spans="1:26" ht="14.25" customHeight="1" x14ac:dyDescent="0.25">
      <c r="A278" s="379"/>
      <c r="B278" s="466"/>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row>
    <row r="279" spans="1:26" ht="14.25" customHeight="1" x14ac:dyDescent="0.25">
      <c r="A279" s="379"/>
      <c r="B279" s="466"/>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row>
    <row r="280" spans="1:26" ht="14.25" customHeight="1" x14ac:dyDescent="0.25">
      <c r="A280" s="379"/>
      <c r="B280" s="466"/>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row>
    <row r="281" spans="1:26" ht="14.25" customHeight="1" x14ac:dyDescent="0.25">
      <c r="A281" s="379"/>
      <c r="B281" s="466"/>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row>
    <row r="282" spans="1:26" ht="14.25" customHeight="1" x14ac:dyDescent="0.25">
      <c r="A282" s="379"/>
      <c r="B282" s="466"/>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row>
    <row r="283" spans="1:26" ht="14.25" customHeight="1" x14ac:dyDescent="0.25">
      <c r="A283" s="379"/>
      <c r="B283" s="466"/>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row>
    <row r="284" spans="1:26" ht="14.25" customHeight="1" x14ac:dyDescent="0.25">
      <c r="A284" s="379"/>
      <c r="B284" s="466"/>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row>
    <row r="285" spans="1:26" ht="14.25" customHeight="1" x14ac:dyDescent="0.25">
      <c r="A285" s="379"/>
      <c r="B285" s="466"/>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row>
    <row r="286" spans="1:26" ht="14.25" customHeight="1" x14ac:dyDescent="0.25">
      <c r="A286" s="379"/>
      <c r="B286" s="466"/>
      <c r="C286" s="379"/>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row>
    <row r="287" spans="1:26" ht="14.25" customHeight="1" x14ac:dyDescent="0.25">
      <c r="A287" s="379"/>
      <c r="B287" s="466"/>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row>
    <row r="288" spans="1:26" ht="14.25" customHeight="1" x14ac:dyDescent="0.25">
      <c r="A288" s="379"/>
      <c r="B288" s="466"/>
      <c r="C288" s="379"/>
      <c r="D288" s="379"/>
      <c r="E288" s="379"/>
      <c r="F288" s="379"/>
      <c r="G288" s="379"/>
      <c r="H288" s="379"/>
      <c r="I288" s="379"/>
      <c r="J288" s="379"/>
      <c r="K288" s="379"/>
      <c r="L288" s="379"/>
      <c r="M288" s="379"/>
      <c r="N288" s="379"/>
      <c r="O288" s="379"/>
      <c r="P288" s="379"/>
      <c r="Q288" s="379"/>
      <c r="R288" s="379"/>
      <c r="S288" s="379"/>
      <c r="T288" s="379"/>
      <c r="U288" s="379"/>
      <c r="V288" s="379"/>
      <c r="W288" s="379"/>
      <c r="X288" s="379"/>
      <c r="Y288" s="379"/>
      <c r="Z288" s="379"/>
    </row>
    <row r="289" spans="1:26" ht="14.25" customHeight="1" x14ac:dyDescent="0.25">
      <c r="A289" s="379"/>
      <c r="B289" s="466"/>
      <c r="C289" s="379"/>
      <c r="D289" s="379"/>
      <c r="E289" s="379"/>
      <c r="F289" s="379"/>
      <c r="G289" s="379"/>
      <c r="H289" s="379"/>
      <c r="I289" s="379"/>
      <c r="J289" s="379"/>
      <c r="K289" s="379"/>
      <c r="L289" s="379"/>
      <c r="M289" s="379"/>
      <c r="N289" s="379"/>
      <c r="O289" s="379"/>
      <c r="P289" s="379"/>
      <c r="Q289" s="379"/>
      <c r="R289" s="379"/>
      <c r="S289" s="379"/>
      <c r="T289" s="379"/>
      <c r="U289" s="379"/>
      <c r="V289" s="379"/>
      <c r="W289" s="379"/>
      <c r="X289" s="379"/>
      <c r="Y289" s="379"/>
      <c r="Z289" s="379"/>
    </row>
    <row r="290" spans="1:26" ht="14.25" customHeight="1" x14ac:dyDescent="0.25">
      <c r="A290" s="379"/>
      <c r="B290" s="466"/>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c r="Z290" s="379"/>
    </row>
    <row r="291" spans="1:26" ht="14.25" customHeight="1" x14ac:dyDescent="0.25">
      <c r="A291" s="379"/>
      <c r="B291" s="466"/>
      <c r="C291" s="379"/>
      <c r="D291" s="379"/>
      <c r="E291" s="379"/>
      <c r="F291" s="379"/>
      <c r="G291" s="379"/>
      <c r="H291" s="379"/>
      <c r="I291" s="379"/>
      <c r="J291" s="379"/>
      <c r="K291" s="379"/>
      <c r="L291" s="379"/>
      <c r="M291" s="379"/>
      <c r="N291" s="379"/>
      <c r="O291" s="379"/>
      <c r="P291" s="379"/>
      <c r="Q291" s="379"/>
      <c r="R291" s="379"/>
      <c r="S291" s="379"/>
      <c r="T291" s="379"/>
      <c r="U291" s="379"/>
      <c r="V291" s="379"/>
      <c r="W291" s="379"/>
      <c r="X291" s="379"/>
      <c r="Y291" s="379"/>
      <c r="Z291" s="379"/>
    </row>
    <row r="292" spans="1:26" ht="14.25" customHeight="1" x14ac:dyDescent="0.25">
      <c r="A292" s="379"/>
      <c r="B292" s="466"/>
      <c r="C292" s="379"/>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row>
    <row r="293" spans="1:26" ht="14.25" customHeight="1" x14ac:dyDescent="0.25">
      <c r="A293" s="379"/>
      <c r="B293" s="466"/>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row>
    <row r="294" spans="1:26" ht="14.25" customHeight="1" x14ac:dyDescent="0.25">
      <c r="A294" s="379"/>
      <c r="B294" s="466"/>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row>
    <row r="295" spans="1:26" ht="14.25" customHeight="1" x14ac:dyDescent="0.25">
      <c r="A295" s="379"/>
      <c r="B295" s="466"/>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row>
    <row r="296" spans="1:26" ht="14.25" customHeight="1" x14ac:dyDescent="0.25">
      <c r="A296" s="379"/>
      <c r="B296" s="466"/>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row>
    <row r="297" spans="1:26" ht="14.25" customHeight="1" x14ac:dyDescent="0.25">
      <c r="A297" s="379"/>
      <c r="B297" s="466"/>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row>
    <row r="298" spans="1:26" ht="14.25" customHeight="1" x14ac:dyDescent="0.25">
      <c r="A298" s="379"/>
      <c r="B298" s="466"/>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row>
    <row r="299" spans="1:26" ht="14.25" customHeight="1" x14ac:dyDescent="0.25">
      <c r="A299" s="379"/>
      <c r="B299" s="466"/>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row>
    <row r="300" spans="1:26" ht="14.25" customHeight="1" x14ac:dyDescent="0.25">
      <c r="A300" s="379"/>
      <c r="B300" s="466"/>
      <c r="C300" s="379"/>
      <c r="D300" s="379"/>
      <c r="E300" s="379"/>
      <c r="F300" s="379"/>
      <c r="G300" s="379"/>
      <c r="H300" s="379"/>
      <c r="I300" s="379"/>
      <c r="J300" s="379"/>
      <c r="K300" s="379"/>
      <c r="L300" s="379"/>
      <c r="M300" s="379"/>
      <c r="N300" s="379"/>
      <c r="O300" s="379"/>
      <c r="P300" s="379"/>
      <c r="Q300" s="379"/>
      <c r="R300" s="379"/>
      <c r="S300" s="379"/>
      <c r="T300" s="379"/>
      <c r="U300" s="379"/>
      <c r="V300" s="379"/>
      <c r="W300" s="379"/>
      <c r="X300" s="379"/>
      <c r="Y300" s="379"/>
      <c r="Z300" s="379"/>
    </row>
    <row r="301" spans="1:26" ht="14.25" customHeight="1" x14ac:dyDescent="0.25">
      <c r="A301" s="379"/>
      <c r="B301" s="466"/>
      <c r="C301" s="379"/>
      <c r="D301" s="379"/>
      <c r="E301" s="379"/>
      <c r="F301" s="379"/>
      <c r="G301" s="379"/>
      <c r="H301" s="379"/>
      <c r="I301" s="379"/>
      <c r="J301" s="379"/>
      <c r="K301" s="379"/>
      <c r="L301" s="379"/>
      <c r="M301" s="379"/>
      <c r="N301" s="379"/>
      <c r="O301" s="379"/>
      <c r="P301" s="379"/>
      <c r="Q301" s="379"/>
      <c r="R301" s="379"/>
      <c r="S301" s="379"/>
      <c r="T301" s="379"/>
      <c r="U301" s="379"/>
      <c r="V301" s="379"/>
      <c r="W301" s="379"/>
      <c r="X301" s="379"/>
      <c r="Y301" s="379"/>
      <c r="Z301" s="379"/>
    </row>
    <row r="302" spans="1:26" ht="14.25" customHeight="1" x14ac:dyDescent="0.25">
      <c r="A302" s="379"/>
      <c r="B302" s="466"/>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row>
    <row r="303" spans="1:26" ht="14.25" customHeight="1" x14ac:dyDescent="0.25">
      <c r="A303" s="379"/>
      <c r="B303" s="466"/>
      <c r="C303" s="379"/>
      <c r="D303" s="379"/>
      <c r="E303" s="379"/>
      <c r="F303" s="379"/>
      <c r="G303" s="379"/>
      <c r="H303" s="379"/>
      <c r="I303" s="379"/>
      <c r="J303" s="379"/>
      <c r="K303" s="379"/>
      <c r="L303" s="379"/>
      <c r="M303" s="379"/>
      <c r="N303" s="379"/>
      <c r="O303" s="379"/>
      <c r="P303" s="379"/>
      <c r="Q303" s="379"/>
      <c r="R303" s="379"/>
      <c r="S303" s="379"/>
      <c r="T303" s="379"/>
      <c r="U303" s="379"/>
      <c r="V303" s="379"/>
      <c r="W303" s="379"/>
      <c r="X303" s="379"/>
      <c r="Y303" s="379"/>
      <c r="Z303" s="379"/>
    </row>
    <row r="304" spans="1:26" ht="14.25" customHeight="1" x14ac:dyDescent="0.25">
      <c r="A304" s="379"/>
      <c r="B304" s="466"/>
      <c r="C304" s="379"/>
      <c r="D304" s="379"/>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row>
    <row r="305" spans="1:26" ht="14.25" customHeight="1" x14ac:dyDescent="0.25">
      <c r="A305" s="379"/>
      <c r="B305" s="466"/>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row>
    <row r="306" spans="1:26" ht="14.25" customHeight="1" x14ac:dyDescent="0.25">
      <c r="A306" s="379"/>
      <c r="B306" s="466"/>
      <c r="C306" s="379"/>
      <c r="D306" s="379"/>
      <c r="E306" s="379"/>
      <c r="F306" s="379"/>
      <c r="G306" s="379"/>
      <c r="H306" s="379"/>
      <c r="I306" s="379"/>
      <c r="J306" s="379"/>
      <c r="K306" s="379"/>
      <c r="L306" s="379"/>
      <c r="M306" s="379"/>
      <c r="N306" s="379"/>
      <c r="O306" s="379"/>
      <c r="P306" s="379"/>
      <c r="Q306" s="379"/>
      <c r="R306" s="379"/>
      <c r="S306" s="379"/>
      <c r="T306" s="379"/>
      <c r="U306" s="379"/>
      <c r="V306" s="379"/>
      <c r="W306" s="379"/>
      <c r="X306" s="379"/>
      <c r="Y306" s="379"/>
      <c r="Z306" s="379"/>
    </row>
    <row r="307" spans="1:26" ht="14.25" customHeight="1" x14ac:dyDescent="0.25">
      <c r="A307" s="379"/>
      <c r="B307" s="466"/>
      <c r="C307" s="379"/>
      <c r="D307" s="379"/>
      <c r="E307" s="379"/>
      <c r="F307" s="379"/>
      <c r="G307" s="379"/>
      <c r="H307" s="379"/>
      <c r="I307" s="379"/>
      <c r="J307" s="379"/>
      <c r="K307" s="379"/>
      <c r="L307" s="379"/>
      <c r="M307" s="379"/>
      <c r="N307" s="379"/>
      <c r="O307" s="379"/>
      <c r="P307" s="379"/>
      <c r="Q307" s="379"/>
      <c r="R307" s="379"/>
      <c r="S307" s="379"/>
      <c r="T307" s="379"/>
      <c r="U307" s="379"/>
      <c r="V307" s="379"/>
      <c r="W307" s="379"/>
      <c r="X307" s="379"/>
      <c r="Y307" s="379"/>
      <c r="Z307" s="379"/>
    </row>
    <row r="308" spans="1:26" ht="14.25" customHeight="1" x14ac:dyDescent="0.25">
      <c r="A308" s="379"/>
      <c r="B308" s="466"/>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c r="Z308" s="379"/>
    </row>
    <row r="309" spans="1:26" ht="14.25" customHeight="1" x14ac:dyDescent="0.25">
      <c r="A309" s="379"/>
      <c r="B309" s="466"/>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row>
    <row r="310" spans="1:26" ht="14.25" customHeight="1" x14ac:dyDescent="0.25">
      <c r="A310" s="379"/>
      <c r="B310" s="466"/>
      <c r="C310" s="379"/>
      <c r="D310" s="379"/>
      <c r="E310" s="379"/>
      <c r="F310" s="379"/>
      <c r="G310" s="379"/>
      <c r="H310" s="379"/>
      <c r="I310" s="379"/>
      <c r="J310" s="379"/>
      <c r="K310" s="379"/>
      <c r="L310" s="379"/>
      <c r="M310" s="379"/>
      <c r="N310" s="379"/>
      <c r="O310" s="379"/>
      <c r="P310" s="379"/>
      <c r="Q310" s="379"/>
      <c r="R310" s="379"/>
      <c r="S310" s="379"/>
      <c r="T310" s="379"/>
      <c r="U310" s="379"/>
      <c r="V310" s="379"/>
      <c r="W310" s="379"/>
      <c r="X310" s="379"/>
      <c r="Y310" s="379"/>
      <c r="Z310" s="379"/>
    </row>
    <row r="311" spans="1:26" ht="14.25" customHeight="1" x14ac:dyDescent="0.25">
      <c r="A311" s="379"/>
      <c r="B311" s="466"/>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c r="Z311" s="379"/>
    </row>
    <row r="312" spans="1:26" ht="14.25" customHeight="1" x14ac:dyDescent="0.25">
      <c r="A312" s="379"/>
      <c r="B312" s="466"/>
      <c r="C312" s="379"/>
      <c r="D312" s="379"/>
      <c r="E312" s="379"/>
      <c r="F312" s="379"/>
      <c r="G312" s="379"/>
      <c r="H312" s="379"/>
      <c r="I312" s="379"/>
      <c r="J312" s="379"/>
      <c r="K312" s="379"/>
      <c r="L312" s="379"/>
      <c r="M312" s="379"/>
      <c r="N312" s="379"/>
      <c r="O312" s="379"/>
      <c r="P312" s="379"/>
      <c r="Q312" s="379"/>
      <c r="R312" s="379"/>
      <c r="S312" s="379"/>
      <c r="T312" s="379"/>
      <c r="U312" s="379"/>
      <c r="V312" s="379"/>
      <c r="W312" s="379"/>
      <c r="X312" s="379"/>
      <c r="Y312" s="379"/>
      <c r="Z312" s="379"/>
    </row>
    <row r="313" spans="1:26" ht="14.25" customHeight="1" x14ac:dyDescent="0.25">
      <c r="A313" s="379"/>
      <c r="B313" s="466"/>
      <c r="C313" s="379"/>
      <c r="D313" s="379"/>
      <c r="E313" s="379"/>
      <c r="F313" s="379"/>
      <c r="G313" s="379"/>
      <c r="H313" s="379"/>
      <c r="I313" s="379"/>
      <c r="J313" s="379"/>
      <c r="K313" s="379"/>
      <c r="L313" s="379"/>
      <c r="M313" s="379"/>
      <c r="N313" s="379"/>
      <c r="O313" s="379"/>
      <c r="P313" s="379"/>
      <c r="Q313" s="379"/>
      <c r="R313" s="379"/>
      <c r="S313" s="379"/>
      <c r="T313" s="379"/>
      <c r="U313" s="379"/>
      <c r="V313" s="379"/>
      <c r="W313" s="379"/>
      <c r="X313" s="379"/>
      <c r="Y313" s="379"/>
      <c r="Z313" s="379"/>
    </row>
    <row r="314" spans="1:26" ht="14.25" customHeight="1" x14ac:dyDescent="0.25">
      <c r="A314" s="379"/>
      <c r="B314" s="466"/>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c r="Z314" s="379"/>
    </row>
    <row r="315" spans="1:26" ht="14.25" customHeight="1" x14ac:dyDescent="0.25">
      <c r="A315" s="379"/>
      <c r="B315" s="466"/>
      <c r="C315" s="379"/>
      <c r="D315" s="379"/>
      <c r="E315" s="379"/>
      <c r="F315" s="379"/>
      <c r="G315" s="379"/>
      <c r="H315" s="379"/>
      <c r="I315" s="379"/>
      <c r="J315" s="379"/>
      <c r="K315" s="379"/>
      <c r="L315" s="379"/>
      <c r="M315" s="379"/>
      <c r="N315" s="379"/>
      <c r="O315" s="379"/>
      <c r="P315" s="379"/>
      <c r="Q315" s="379"/>
      <c r="R315" s="379"/>
      <c r="S315" s="379"/>
      <c r="T315" s="379"/>
      <c r="U315" s="379"/>
      <c r="V315" s="379"/>
      <c r="W315" s="379"/>
      <c r="X315" s="379"/>
      <c r="Y315" s="379"/>
      <c r="Z315" s="379"/>
    </row>
    <row r="316" spans="1:26" ht="14.25" customHeight="1" x14ac:dyDescent="0.25">
      <c r="A316" s="379"/>
      <c r="B316" s="466"/>
      <c r="C316" s="379"/>
      <c r="D316" s="379"/>
      <c r="E316" s="379"/>
      <c r="F316" s="379"/>
      <c r="G316" s="379"/>
      <c r="H316" s="379"/>
      <c r="I316" s="379"/>
      <c r="J316" s="379"/>
      <c r="K316" s="379"/>
      <c r="L316" s="379"/>
      <c r="M316" s="379"/>
      <c r="N316" s="379"/>
      <c r="O316" s="379"/>
      <c r="P316" s="379"/>
      <c r="Q316" s="379"/>
      <c r="R316" s="379"/>
      <c r="S316" s="379"/>
      <c r="T316" s="379"/>
      <c r="U316" s="379"/>
      <c r="V316" s="379"/>
      <c r="W316" s="379"/>
      <c r="X316" s="379"/>
      <c r="Y316" s="379"/>
      <c r="Z316" s="379"/>
    </row>
    <row r="317" spans="1:26" ht="14.25" customHeight="1" x14ac:dyDescent="0.25">
      <c r="A317" s="379"/>
      <c r="B317" s="466"/>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c r="Z317" s="379"/>
    </row>
    <row r="318" spans="1:26" ht="14.25" customHeight="1" x14ac:dyDescent="0.25">
      <c r="A318" s="379"/>
      <c r="B318" s="466"/>
      <c r="C318" s="379"/>
      <c r="D318" s="379"/>
      <c r="E318" s="379"/>
      <c r="F318" s="379"/>
      <c r="G318" s="379"/>
      <c r="H318" s="379"/>
      <c r="I318" s="379"/>
      <c r="J318" s="379"/>
      <c r="K318" s="379"/>
      <c r="L318" s="379"/>
      <c r="M318" s="379"/>
      <c r="N318" s="379"/>
      <c r="O318" s="379"/>
      <c r="P318" s="379"/>
      <c r="Q318" s="379"/>
      <c r="R318" s="379"/>
      <c r="S318" s="379"/>
      <c r="T318" s="379"/>
      <c r="U318" s="379"/>
      <c r="V318" s="379"/>
      <c r="W318" s="379"/>
      <c r="X318" s="379"/>
      <c r="Y318" s="379"/>
      <c r="Z318" s="379"/>
    </row>
    <row r="319" spans="1:26" ht="14.25" customHeight="1" x14ac:dyDescent="0.25">
      <c r="A319" s="379"/>
      <c r="B319" s="466"/>
      <c r="C319" s="379"/>
      <c r="D319" s="379"/>
      <c r="E319" s="379"/>
      <c r="F319" s="379"/>
      <c r="G319" s="379"/>
      <c r="H319" s="379"/>
      <c r="I319" s="379"/>
      <c r="J319" s="379"/>
      <c r="K319" s="379"/>
      <c r="L319" s="379"/>
      <c r="M319" s="379"/>
      <c r="N319" s="379"/>
      <c r="O319" s="379"/>
      <c r="P319" s="379"/>
      <c r="Q319" s="379"/>
      <c r="R319" s="379"/>
      <c r="S319" s="379"/>
      <c r="T319" s="379"/>
      <c r="U319" s="379"/>
      <c r="V319" s="379"/>
      <c r="W319" s="379"/>
      <c r="X319" s="379"/>
      <c r="Y319" s="379"/>
      <c r="Z319" s="379"/>
    </row>
    <row r="320" spans="1:26" ht="14.25" customHeight="1" x14ac:dyDescent="0.25">
      <c r="A320" s="379"/>
      <c r="B320" s="466"/>
      <c r="C320" s="379"/>
      <c r="D320" s="379"/>
      <c r="E320" s="379"/>
      <c r="F320" s="379"/>
      <c r="G320" s="379"/>
      <c r="H320" s="379"/>
      <c r="I320" s="379"/>
      <c r="J320" s="379"/>
      <c r="K320" s="379"/>
      <c r="L320" s="379"/>
      <c r="M320" s="379"/>
      <c r="N320" s="379"/>
      <c r="O320" s="379"/>
      <c r="P320" s="379"/>
      <c r="Q320" s="379"/>
      <c r="R320" s="379"/>
      <c r="S320" s="379"/>
      <c r="T320" s="379"/>
      <c r="U320" s="379"/>
      <c r="V320" s="379"/>
      <c r="W320" s="379"/>
      <c r="X320" s="379"/>
      <c r="Y320" s="379"/>
      <c r="Z320" s="379"/>
    </row>
    <row r="321" spans="1:26" ht="14.25" customHeight="1" x14ac:dyDescent="0.25">
      <c r="A321" s="379"/>
      <c r="B321" s="466"/>
      <c r="C321" s="379"/>
      <c r="D321" s="379"/>
      <c r="E321" s="379"/>
      <c r="F321" s="379"/>
      <c r="G321" s="379"/>
      <c r="H321" s="379"/>
      <c r="I321" s="379"/>
      <c r="J321" s="379"/>
      <c r="K321" s="379"/>
      <c r="L321" s="379"/>
      <c r="M321" s="379"/>
      <c r="N321" s="379"/>
      <c r="O321" s="379"/>
      <c r="P321" s="379"/>
      <c r="Q321" s="379"/>
      <c r="R321" s="379"/>
      <c r="S321" s="379"/>
      <c r="T321" s="379"/>
      <c r="U321" s="379"/>
      <c r="V321" s="379"/>
      <c r="W321" s="379"/>
      <c r="X321" s="379"/>
      <c r="Y321" s="379"/>
      <c r="Z321" s="379"/>
    </row>
    <row r="322" spans="1:26" ht="14.25" customHeight="1" x14ac:dyDescent="0.25">
      <c r="A322" s="379"/>
      <c r="B322" s="466"/>
      <c r="C322" s="379"/>
      <c r="D322" s="379"/>
      <c r="E322" s="379"/>
      <c r="F322" s="379"/>
      <c r="G322" s="379"/>
      <c r="H322" s="379"/>
      <c r="I322" s="379"/>
      <c r="J322" s="379"/>
      <c r="K322" s="379"/>
      <c r="L322" s="379"/>
      <c r="M322" s="379"/>
      <c r="N322" s="379"/>
      <c r="O322" s="379"/>
      <c r="P322" s="379"/>
      <c r="Q322" s="379"/>
      <c r="R322" s="379"/>
      <c r="S322" s="379"/>
      <c r="T322" s="379"/>
      <c r="U322" s="379"/>
      <c r="V322" s="379"/>
      <c r="W322" s="379"/>
      <c r="X322" s="379"/>
      <c r="Y322" s="379"/>
      <c r="Z322" s="379"/>
    </row>
    <row r="323" spans="1:26" ht="14.25" customHeight="1" x14ac:dyDescent="0.25">
      <c r="A323" s="379"/>
      <c r="B323" s="466"/>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c r="Z323" s="379"/>
    </row>
    <row r="324" spans="1:26" ht="14.25" customHeight="1" x14ac:dyDescent="0.25">
      <c r="A324" s="379"/>
      <c r="B324" s="466"/>
      <c r="C324" s="379"/>
      <c r="D324" s="379"/>
      <c r="E324" s="379"/>
      <c r="F324" s="379"/>
      <c r="G324" s="379"/>
      <c r="H324" s="379"/>
      <c r="I324" s="379"/>
      <c r="J324" s="379"/>
      <c r="K324" s="379"/>
      <c r="L324" s="379"/>
      <c r="M324" s="379"/>
      <c r="N324" s="379"/>
      <c r="O324" s="379"/>
      <c r="P324" s="379"/>
      <c r="Q324" s="379"/>
      <c r="R324" s="379"/>
      <c r="S324" s="379"/>
      <c r="T324" s="379"/>
      <c r="U324" s="379"/>
      <c r="V324" s="379"/>
      <c r="W324" s="379"/>
      <c r="X324" s="379"/>
      <c r="Y324" s="379"/>
      <c r="Z324" s="379"/>
    </row>
    <row r="325" spans="1:26" ht="14.25" customHeight="1" x14ac:dyDescent="0.25">
      <c r="A325" s="379"/>
      <c r="B325" s="466"/>
      <c r="C325" s="379"/>
      <c r="D325" s="379"/>
      <c r="E325" s="379"/>
      <c r="F325" s="379"/>
      <c r="G325" s="379"/>
      <c r="H325" s="379"/>
      <c r="I325" s="379"/>
      <c r="J325" s="379"/>
      <c r="K325" s="379"/>
      <c r="L325" s="379"/>
      <c r="M325" s="379"/>
      <c r="N325" s="379"/>
      <c r="O325" s="379"/>
      <c r="P325" s="379"/>
      <c r="Q325" s="379"/>
      <c r="R325" s="379"/>
      <c r="S325" s="379"/>
      <c r="T325" s="379"/>
      <c r="U325" s="379"/>
      <c r="V325" s="379"/>
      <c r="W325" s="379"/>
      <c r="X325" s="379"/>
      <c r="Y325" s="379"/>
      <c r="Z325" s="379"/>
    </row>
    <row r="326" spans="1:26" ht="14.25" customHeight="1" x14ac:dyDescent="0.25">
      <c r="A326" s="379"/>
      <c r="B326" s="466"/>
      <c r="C326" s="379"/>
      <c r="D326" s="379"/>
      <c r="E326" s="379"/>
      <c r="F326" s="379"/>
      <c r="G326" s="379"/>
      <c r="H326" s="379"/>
      <c r="I326" s="379"/>
      <c r="J326" s="379"/>
      <c r="K326" s="379"/>
      <c r="L326" s="379"/>
      <c r="M326" s="379"/>
      <c r="N326" s="379"/>
      <c r="O326" s="379"/>
      <c r="P326" s="379"/>
      <c r="Q326" s="379"/>
      <c r="R326" s="379"/>
      <c r="S326" s="379"/>
      <c r="T326" s="379"/>
      <c r="U326" s="379"/>
      <c r="V326" s="379"/>
      <c r="W326" s="379"/>
      <c r="X326" s="379"/>
      <c r="Y326" s="379"/>
      <c r="Z326" s="379"/>
    </row>
    <row r="327" spans="1:26" ht="14.25" customHeight="1" x14ac:dyDescent="0.25">
      <c r="A327" s="379"/>
      <c r="B327" s="466"/>
      <c r="C327" s="379"/>
      <c r="D327" s="379"/>
      <c r="E327" s="379"/>
      <c r="F327" s="379"/>
      <c r="G327" s="379"/>
      <c r="H327" s="379"/>
      <c r="I327" s="379"/>
      <c r="J327" s="379"/>
      <c r="K327" s="379"/>
      <c r="L327" s="379"/>
      <c r="M327" s="379"/>
      <c r="N327" s="379"/>
      <c r="O327" s="379"/>
      <c r="P327" s="379"/>
      <c r="Q327" s="379"/>
      <c r="R327" s="379"/>
      <c r="S327" s="379"/>
      <c r="T327" s="379"/>
      <c r="U327" s="379"/>
      <c r="V327" s="379"/>
      <c r="W327" s="379"/>
      <c r="X327" s="379"/>
      <c r="Y327" s="379"/>
      <c r="Z327" s="379"/>
    </row>
    <row r="328" spans="1:26" ht="14.25" customHeight="1" x14ac:dyDescent="0.25">
      <c r="A328" s="379"/>
      <c r="B328" s="466"/>
      <c r="C328" s="379"/>
      <c r="D328" s="379"/>
      <c r="E328" s="379"/>
      <c r="F328" s="379"/>
      <c r="G328" s="379"/>
      <c r="H328" s="379"/>
      <c r="I328" s="379"/>
      <c r="J328" s="379"/>
      <c r="K328" s="379"/>
      <c r="L328" s="379"/>
      <c r="M328" s="379"/>
      <c r="N328" s="379"/>
      <c r="O328" s="379"/>
      <c r="P328" s="379"/>
      <c r="Q328" s="379"/>
      <c r="R328" s="379"/>
      <c r="S328" s="379"/>
      <c r="T328" s="379"/>
      <c r="U328" s="379"/>
      <c r="V328" s="379"/>
      <c r="W328" s="379"/>
      <c r="X328" s="379"/>
      <c r="Y328" s="379"/>
      <c r="Z328" s="379"/>
    </row>
    <row r="329" spans="1:26" ht="14.25" customHeight="1" x14ac:dyDescent="0.25">
      <c r="A329" s="379"/>
      <c r="B329" s="466"/>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c r="Z329" s="379"/>
    </row>
    <row r="330" spans="1:26" ht="14.25" customHeight="1" x14ac:dyDescent="0.25">
      <c r="A330" s="379"/>
      <c r="B330" s="466"/>
      <c r="C330" s="379"/>
      <c r="D330" s="379"/>
      <c r="E330" s="379"/>
      <c r="F330" s="379"/>
      <c r="G330" s="379"/>
      <c r="H330" s="379"/>
      <c r="I330" s="379"/>
      <c r="J330" s="379"/>
      <c r="K330" s="379"/>
      <c r="L330" s="379"/>
      <c r="M330" s="379"/>
      <c r="N330" s="379"/>
      <c r="O330" s="379"/>
      <c r="P330" s="379"/>
      <c r="Q330" s="379"/>
      <c r="R330" s="379"/>
      <c r="S330" s="379"/>
      <c r="T330" s="379"/>
      <c r="U330" s="379"/>
      <c r="V330" s="379"/>
      <c r="W330" s="379"/>
      <c r="X330" s="379"/>
      <c r="Y330" s="379"/>
      <c r="Z330" s="379"/>
    </row>
    <row r="331" spans="1:26" ht="14.25" customHeight="1" x14ac:dyDescent="0.25">
      <c r="A331" s="379"/>
      <c r="B331" s="466"/>
      <c r="C331" s="379"/>
      <c r="D331" s="379"/>
      <c r="E331" s="379"/>
      <c r="F331" s="379"/>
      <c r="G331" s="379"/>
      <c r="H331" s="379"/>
      <c r="I331" s="379"/>
      <c r="J331" s="379"/>
      <c r="K331" s="379"/>
      <c r="L331" s="379"/>
      <c r="M331" s="379"/>
      <c r="N331" s="379"/>
      <c r="O331" s="379"/>
      <c r="P331" s="379"/>
      <c r="Q331" s="379"/>
      <c r="R331" s="379"/>
      <c r="S331" s="379"/>
      <c r="T331" s="379"/>
      <c r="U331" s="379"/>
      <c r="V331" s="379"/>
      <c r="W331" s="379"/>
      <c r="X331" s="379"/>
      <c r="Y331" s="379"/>
      <c r="Z331" s="379"/>
    </row>
    <row r="332" spans="1:26" ht="14.25" customHeight="1" x14ac:dyDescent="0.25">
      <c r="A332" s="379"/>
      <c r="B332" s="466"/>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row>
    <row r="333" spans="1:26" ht="14.25" customHeight="1" x14ac:dyDescent="0.25">
      <c r="A333" s="379"/>
      <c r="B333" s="466"/>
      <c r="C333" s="379"/>
      <c r="D333" s="379"/>
      <c r="E333" s="379"/>
      <c r="F333" s="379"/>
      <c r="G333" s="379"/>
      <c r="H333" s="379"/>
      <c r="I333" s="379"/>
      <c r="J333" s="379"/>
      <c r="K333" s="379"/>
      <c r="L333" s="379"/>
      <c r="M333" s="379"/>
      <c r="N333" s="379"/>
      <c r="O333" s="379"/>
      <c r="P333" s="379"/>
      <c r="Q333" s="379"/>
      <c r="R333" s="379"/>
      <c r="S333" s="379"/>
      <c r="T333" s="379"/>
      <c r="U333" s="379"/>
      <c r="V333" s="379"/>
      <c r="W333" s="379"/>
      <c r="X333" s="379"/>
      <c r="Y333" s="379"/>
      <c r="Z333" s="379"/>
    </row>
    <row r="334" spans="1:26" ht="14.25" customHeight="1" x14ac:dyDescent="0.25">
      <c r="A334" s="379"/>
      <c r="B334" s="466"/>
      <c r="C334" s="379"/>
      <c r="D334" s="379"/>
      <c r="E334" s="379"/>
      <c r="F334" s="379"/>
      <c r="G334" s="379"/>
      <c r="H334" s="379"/>
      <c r="I334" s="379"/>
      <c r="J334" s="379"/>
      <c r="K334" s="379"/>
      <c r="L334" s="379"/>
      <c r="M334" s="379"/>
      <c r="N334" s="379"/>
      <c r="O334" s="379"/>
      <c r="P334" s="379"/>
      <c r="Q334" s="379"/>
      <c r="R334" s="379"/>
      <c r="S334" s="379"/>
      <c r="T334" s="379"/>
      <c r="U334" s="379"/>
      <c r="V334" s="379"/>
      <c r="W334" s="379"/>
      <c r="X334" s="379"/>
      <c r="Y334" s="379"/>
      <c r="Z334" s="379"/>
    </row>
    <row r="335" spans="1:26" ht="14.25" customHeight="1" x14ac:dyDescent="0.25">
      <c r="A335" s="379"/>
      <c r="B335" s="466"/>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c r="Z335" s="379"/>
    </row>
    <row r="336" spans="1:26" ht="14.25" customHeight="1" x14ac:dyDescent="0.25">
      <c r="A336" s="379"/>
      <c r="B336" s="466"/>
      <c r="C336" s="379"/>
      <c r="D336" s="379"/>
      <c r="E336" s="379"/>
      <c r="F336" s="379"/>
      <c r="G336" s="379"/>
      <c r="H336" s="379"/>
      <c r="I336" s="379"/>
      <c r="J336" s="379"/>
      <c r="K336" s="379"/>
      <c r="L336" s="379"/>
      <c r="M336" s="379"/>
      <c r="N336" s="379"/>
      <c r="O336" s="379"/>
      <c r="P336" s="379"/>
      <c r="Q336" s="379"/>
      <c r="R336" s="379"/>
      <c r="S336" s="379"/>
      <c r="T336" s="379"/>
      <c r="U336" s="379"/>
      <c r="V336" s="379"/>
      <c r="W336" s="379"/>
      <c r="X336" s="379"/>
      <c r="Y336" s="379"/>
      <c r="Z336" s="379"/>
    </row>
    <row r="337" spans="1:26" ht="14.25" customHeight="1" x14ac:dyDescent="0.25">
      <c r="A337" s="379"/>
      <c r="B337" s="466"/>
      <c r="C337" s="379"/>
      <c r="D337" s="379"/>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row>
    <row r="338" spans="1:26" ht="14.25" customHeight="1" x14ac:dyDescent="0.25">
      <c r="A338" s="379"/>
      <c r="B338" s="466"/>
      <c r="C338" s="379"/>
      <c r="D338" s="379"/>
      <c r="E338" s="379"/>
      <c r="F338" s="379"/>
      <c r="G338" s="379"/>
      <c r="H338" s="379"/>
      <c r="I338" s="379"/>
      <c r="J338" s="379"/>
      <c r="K338" s="379"/>
      <c r="L338" s="379"/>
      <c r="M338" s="379"/>
      <c r="N338" s="379"/>
      <c r="O338" s="379"/>
      <c r="P338" s="379"/>
      <c r="Q338" s="379"/>
      <c r="R338" s="379"/>
      <c r="S338" s="379"/>
      <c r="T338" s="379"/>
      <c r="U338" s="379"/>
      <c r="V338" s="379"/>
      <c r="W338" s="379"/>
      <c r="X338" s="379"/>
      <c r="Y338" s="379"/>
      <c r="Z338" s="379"/>
    </row>
    <row r="339" spans="1:26" ht="14.25" customHeight="1" x14ac:dyDescent="0.25">
      <c r="A339" s="379"/>
      <c r="B339" s="466"/>
      <c r="C339" s="379"/>
      <c r="D339" s="379"/>
      <c r="E339" s="379"/>
      <c r="F339" s="379"/>
      <c r="G339" s="379"/>
      <c r="H339" s="379"/>
      <c r="I339" s="379"/>
      <c r="J339" s="379"/>
      <c r="K339" s="379"/>
      <c r="L339" s="379"/>
      <c r="M339" s="379"/>
      <c r="N339" s="379"/>
      <c r="O339" s="379"/>
      <c r="P339" s="379"/>
      <c r="Q339" s="379"/>
      <c r="R339" s="379"/>
      <c r="S339" s="379"/>
      <c r="T339" s="379"/>
      <c r="U339" s="379"/>
      <c r="V339" s="379"/>
      <c r="W339" s="379"/>
      <c r="X339" s="379"/>
      <c r="Y339" s="379"/>
      <c r="Z339" s="379"/>
    </row>
    <row r="340" spans="1:26" ht="14.25" customHeight="1" x14ac:dyDescent="0.25">
      <c r="A340" s="379"/>
      <c r="B340" s="466"/>
      <c r="C340" s="379"/>
      <c r="D340" s="379"/>
      <c r="E340" s="379"/>
      <c r="F340" s="379"/>
      <c r="G340" s="379"/>
      <c r="H340" s="379"/>
      <c r="I340" s="379"/>
      <c r="J340" s="379"/>
      <c r="K340" s="379"/>
      <c r="L340" s="379"/>
      <c r="M340" s="379"/>
      <c r="N340" s="379"/>
      <c r="O340" s="379"/>
      <c r="P340" s="379"/>
      <c r="Q340" s="379"/>
      <c r="R340" s="379"/>
      <c r="S340" s="379"/>
      <c r="T340" s="379"/>
      <c r="U340" s="379"/>
      <c r="V340" s="379"/>
      <c r="W340" s="379"/>
      <c r="X340" s="379"/>
      <c r="Y340" s="379"/>
      <c r="Z340" s="379"/>
    </row>
    <row r="341" spans="1:26" ht="14.25" customHeight="1" x14ac:dyDescent="0.25">
      <c r="A341" s="379"/>
      <c r="B341" s="466"/>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c r="Z341" s="379"/>
    </row>
    <row r="342" spans="1:26" ht="14.25" customHeight="1" x14ac:dyDescent="0.25">
      <c r="A342" s="379"/>
      <c r="B342" s="466"/>
      <c r="C342" s="379"/>
      <c r="D342" s="379"/>
      <c r="E342" s="379"/>
      <c r="F342" s="379"/>
      <c r="G342" s="379"/>
      <c r="H342" s="379"/>
      <c r="I342" s="379"/>
      <c r="J342" s="379"/>
      <c r="K342" s="379"/>
      <c r="L342" s="379"/>
      <c r="M342" s="379"/>
      <c r="N342" s="379"/>
      <c r="O342" s="379"/>
      <c r="P342" s="379"/>
      <c r="Q342" s="379"/>
      <c r="R342" s="379"/>
      <c r="S342" s="379"/>
      <c r="T342" s="379"/>
      <c r="U342" s="379"/>
      <c r="V342" s="379"/>
      <c r="W342" s="379"/>
      <c r="X342" s="379"/>
      <c r="Y342" s="379"/>
      <c r="Z342" s="379"/>
    </row>
    <row r="343" spans="1:26" ht="14.25" customHeight="1" x14ac:dyDescent="0.25">
      <c r="A343" s="379"/>
      <c r="B343" s="466"/>
      <c r="C343" s="379"/>
      <c r="D343" s="379"/>
      <c r="E343" s="379"/>
      <c r="F343" s="379"/>
      <c r="G343" s="379"/>
      <c r="H343" s="379"/>
      <c r="I343" s="379"/>
      <c r="J343" s="379"/>
      <c r="K343" s="379"/>
      <c r="L343" s="379"/>
      <c r="M343" s="379"/>
      <c r="N343" s="379"/>
      <c r="O343" s="379"/>
      <c r="P343" s="379"/>
      <c r="Q343" s="379"/>
      <c r="R343" s="379"/>
      <c r="S343" s="379"/>
      <c r="T343" s="379"/>
      <c r="U343" s="379"/>
      <c r="V343" s="379"/>
      <c r="W343" s="379"/>
      <c r="X343" s="379"/>
      <c r="Y343" s="379"/>
      <c r="Z343" s="379"/>
    </row>
    <row r="344" spans="1:26" ht="14.25" customHeight="1" x14ac:dyDescent="0.25">
      <c r="A344" s="379"/>
      <c r="B344" s="466"/>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c r="Z344" s="379"/>
    </row>
    <row r="345" spans="1:26" ht="14.25" customHeight="1" x14ac:dyDescent="0.25">
      <c r="A345" s="379"/>
      <c r="B345" s="466"/>
      <c r="C345" s="379"/>
      <c r="D345" s="379"/>
      <c r="E345" s="379"/>
      <c r="F345" s="379"/>
      <c r="G345" s="379"/>
      <c r="H345" s="379"/>
      <c r="I345" s="379"/>
      <c r="J345" s="379"/>
      <c r="K345" s="379"/>
      <c r="L345" s="379"/>
      <c r="M345" s="379"/>
      <c r="N345" s="379"/>
      <c r="O345" s="379"/>
      <c r="P345" s="379"/>
      <c r="Q345" s="379"/>
      <c r="R345" s="379"/>
      <c r="S345" s="379"/>
      <c r="T345" s="379"/>
      <c r="U345" s="379"/>
      <c r="V345" s="379"/>
      <c r="W345" s="379"/>
      <c r="X345" s="379"/>
      <c r="Y345" s="379"/>
      <c r="Z345" s="379"/>
    </row>
    <row r="346" spans="1:26" ht="14.25" customHeight="1" x14ac:dyDescent="0.25">
      <c r="A346" s="379"/>
      <c r="B346" s="466"/>
      <c r="C346" s="379"/>
      <c r="D346" s="379"/>
      <c r="E346" s="379"/>
      <c r="F346" s="379"/>
      <c r="G346" s="379"/>
      <c r="H346" s="379"/>
      <c r="I346" s="379"/>
      <c r="J346" s="379"/>
      <c r="K346" s="379"/>
      <c r="L346" s="379"/>
      <c r="M346" s="379"/>
      <c r="N346" s="379"/>
      <c r="O346" s="379"/>
      <c r="P346" s="379"/>
      <c r="Q346" s="379"/>
      <c r="R346" s="379"/>
      <c r="S346" s="379"/>
      <c r="T346" s="379"/>
      <c r="U346" s="379"/>
      <c r="V346" s="379"/>
      <c r="W346" s="379"/>
      <c r="X346" s="379"/>
      <c r="Y346" s="379"/>
      <c r="Z346" s="379"/>
    </row>
    <row r="347" spans="1:26" ht="14.25" customHeight="1" x14ac:dyDescent="0.25">
      <c r="A347" s="379"/>
      <c r="B347" s="466"/>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c r="Z347" s="379"/>
    </row>
    <row r="348" spans="1:26" ht="14.25" customHeight="1" x14ac:dyDescent="0.25">
      <c r="A348" s="379"/>
      <c r="B348" s="466"/>
      <c r="C348" s="379"/>
      <c r="D348" s="379"/>
      <c r="E348" s="379"/>
      <c r="F348" s="379"/>
      <c r="G348" s="379"/>
      <c r="H348" s="379"/>
      <c r="I348" s="379"/>
      <c r="J348" s="379"/>
      <c r="K348" s="379"/>
      <c r="L348" s="379"/>
      <c r="M348" s="379"/>
      <c r="N348" s="379"/>
      <c r="O348" s="379"/>
      <c r="P348" s="379"/>
      <c r="Q348" s="379"/>
      <c r="R348" s="379"/>
      <c r="S348" s="379"/>
      <c r="T348" s="379"/>
      <c r="U348" s="379"/>
      <c r="V348" s="379"/>
      <c r="W348" s="379"/>
      <c r="X348" s="379"/>
      <c r="Y348" s="379"/>
      <c r="Z348" s="379"/>
    </row>
    <row r="349" spans="1:26" ht="14.25" customHeight="1" x14ac:dyDescent="0.25">
      <c r="A349" s="379"/>
      <c r="B349" s="466"/>
      <c r="C349" s="379"/>
      <c r="D349" s="379"/>
      <c r="E349" s="379"/>
      <c r="F349" s="379"/>
      <c r="G349" s="379"/>
      <c r="H349" s="379"/>
      <c r="I349" s="379"/>
      <c r="J349" s="379"/>
      <c r="K349" s="379"/>
      <c r="L349" s="379"/>
      <c r="M349" s="379"/>
      <c r="N349" s="379"/>
      <c r="O349" s="379"/>
      <c r="P349" s="379"/>
      <c r="Q349" s="379"/>
      <c r="R349" s="379"/>
      <c r="S349" s="379"/>
      <c r="T349" s="379"/>
      <c r="U349" s="379"/>
      <c r="V349" s="379"/>
      <c r="W349" s="379"/>
      <c r="X349" s="379"/>
      <c r="Y349" s="379"/>
      <c r="Z349" s="379"/>
    </row>
    <row r="350" spans="1:26" ht="14.25" customHeight="1" x14ac:dyDescent="0.25">
      <c r="A350" s="379"/>
      <c r="B350" s="466"/>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c r="Z350" s="379"/>
    </row>
    <row r="351" spans="1:26" ht="14.25" customHeight="1" x14ac:dyDescent="0.25">
      <c r="A351" s="379"/>
      <c r="B351" s="466"/>
      <c r="C351" s="379"/>
      <c r="D351" s="379"/>
      <c r="E351" s="379"/>
      <c r="F351" s="379"/>
      <c r="G351" s="379"/>
      <c r="H351" s="379"/>
      <c r="I351" s="379"/>
      <c r="J351" s="379"/>
      <c r="K351" s="379"/>
      <c r="L351" s="379"/>
      <c r="M351" s="379"/>
      <c r="N351" s="379"/>
      <c r="O351" s="379"/>
      <c r="P351" s="379"/>
      <c r="Q351" s="379"/>
      <c r="R351" s="379"/>
      <c r="S351" s="379"/>
      <c r="T351" s="379"/>
      <c r="U351" s="379"/>
      <c r="V351" s="379"/>
      <c r="W351" s="379"/>
      <c r="X351" s="379"/>
      <c r="Y351" s="379"/>
      <c r="Z351" s="379"/>
    </row>
    <row r="352" spans="1:26" ht="14.25" customHeight="1" x14ac:dyDescent="0.25">
      <c r="A352" s="379"/>
      <c r="B352" s="466"/>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row>
    <row r="353" spans="1:26" ht="14.25" customHeight="1" x14ac:dyDescent="0.25">
      <c r="A353" s="379"/>
      <c r="B353" s="466"/>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c r="Z353" s="379"/>
    </row>
    <row r="354" spans="1:26" ht="14.25" customHeight="1" x14ac:dyDescent="0.25">
      <c r="A354" s="379"/>
      <c r="B354" s="466"/>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row>
    <row r="355" spans="1:26" ht="14.25" customHeight="1" x14ac:dyDescent="0.25">
      <c r="A355" s="379"/>
      <c r="B355" s="466"/>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row>
    <row r="356" spans="1:26" ht="14.25" customHeight="1" x14ac:dyDescent="0.25">
      <c r="A356" s="379"/>
      <c r="B356" s="466"/>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c r="Z356" s="379"/>
    </row>
    <row r="357" spans="1:26" ht="14.25" customHeight="1" x14ac:dyDescent="0.25">
      <c r="A357" s="379"/>
      <c r="B357" s="466"/>
      <c r="C357" s="379"/>
      <c r="D357" s="379"/>
      <c r="E357" s="379"/>
      <c r="F357" s="379"/>
      <c r="G357" s="379"/>
      <c r="H357" s="379"/>
      <c r="I357" s="379"/>
      <c r="J357" s="379"/>
      <c r="K357" s="379"/>
      <c r="L357" s="379"/>
      <c r="M357" s="379"/>
      <c r="N357" s="379"/>
      <c r="O357" s="379"/>
      <c r="P357" s="379"/>
      <c r="Q357" s="379"/>
      <c r="R357" s="379"/>
      <c r="S357" s="379"/>
      <c r="T357" s="379"/>
      <c r="U357" s="379"/>
      <c r="V357" s="379"/>
      <c r="W357" s="379"/>
      <c r="X357" s="379"/>
      <c r="Y357" s="379"/>
      <c r="Z357" s="379"/>
    </row>
    <row r="358" spans="1:26" ht="14.25" customHeight="1" x14ac:dyDescent="0.25">
      <c r="A358" s="379"/>
      <c r="B358" s="466"/>
      <c r="C358" s="379"/>
      <c r="D358" s="379"/>
      <c r="E358" s="379"/>
      <c r="F358" s="379"/>
      <c r="G358" s="379"/>
      <c r="H358" s="379"/>
      <c r="I358" s="379"/>
      <c r="J358" s="379"/>
      <c r="K358" s="379"/>
      <c r="L358" s="379"/>
      <c r="M358" s="379"/>
      <c r="N358" s="379"/>
      <c r="O358" s="379"/>
      <c r="P358" s="379"/>
      <c r="Q358" s="379"/>
      <c r="R358" s="379"/>
      <c r="S358" s="379"/>
      <c r="T358" s="379"/>
      <c r="U358" s="379"/>
      <c r="V358" s="379"/>
      <c r="W358" s="379"/>
      <c r="X358" s="379"/>
      <c r="Y358" s="379"/>
      <c r="Z358" s="379"/>
    </row>
    <row r="359" spans="1:26" ht="14.25" customHeight="1" x14ac:dyDescent="0.25">
      <c r="A359" s="379"/>
      <c r="B359" s="466"/>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row>
    <row r="360" spans="1:26" ht="14.25" customHeight="1" x14ac:dyDescent="0.25">
      <c r="A360" s="379"/>
      <c r="B360" s="466"/>
      <c r="C360" s="379"/>
      <c r="D360" s="379"/>
      <c r="E360" s="379"/>
      <c r="F360" s="379"/>
      <c r="G360" s="379"/>
      <c r="H360" s="379"/>
      <c r="I360" s="379"/>
      <c r="J360" s="379"/>
      <c r="K360" s="379"/>
      <c r="L360" s="379"/>
      <c r="M360" s="379"/>
      <c r="N360" s="379"/>
      <c r="O360" s="379"/>
      <c r="P360" s="379"/>
      <c r="Q360" s="379"/>
      <c r="R360" s="379"/>
      <c r="S360" s="379"/>
      <c r="T360" s="379"/>
      <c r="U360" s="379"/>
      <c r="V360" s="379"/>
      <c r="W360" s="379"/>
      <c r="X360" s="379"/>
      <c r="Y360" s="379"/>
      <c r="Z360" s="379"/>
    </row>
    <row r="361" spans="1:26" ht="14.25" customHeight="1" x14ac:dyDescent="0.25">
      <c r="A361" s="379"/>
      <c r="B361" s="466"/>
      <c r="C361" s="379"/>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row>
    <row r="362" spans="1:26" ht="14.25" customHeight="1" x14ac:dyDescent="0.25">
      <c r="A362" s="379"/>
      <c r="B362" s="466"/>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c r="Z362" s="379"/>
    </row>
    <row r="363" spans="1:26" ht="14.25" customHeight="1" x14ac:dyDescent="0.25">
      <c r="A363" s="379"/>
      <c r="B363" s="466"/>
      <c r="C363" s="379"/>
      <c r="D363" s="379"/>
      <c r="E363" s="379"/>
      <c r="F363" s="379"/>
      <c r="G363" s="379"/>
      <c r="H363" s="379"/>
      <c r="I363" s="379"/>
      <c r="J363" s="379"/>
      <c r="K363" s="379"/>
      <c r="L363" s="379"/>
      <c r="M363" s="379"/>
      <c r="N363" s="379"/>
      <c r="O363" s="379"/>
      <c r="P363" s="379"/>
      <c r="Q363" s="379"/>
      <c r="R363" s="379"/>
      <c r="S363" s="379"/>
      <c r="T363" s="379"/>
      <c r="U363" s="379"/>
      <c r="V363" s="379"/>
      <c r="W363" s="379"/>
      <c r="X363" s="379"/>
      <c r="Y363" s="379"/>
      <c r="Z363" s="379"/>
    </row>
    <row r="364" spans="1:26" ht="14.25" customHeight="1" x14ac:dyDescent="0.25">
      <c r="A364" s="379"/>
      <c r="B364" s="466"/>
      <c r="C364" s="379"/>
      <c r="D364" s="379"/>
      <c r="E364" s="379"/>
      <c r="F364" s="379"/>
      <c r="G364" s="379"/>
      <c r="H364" s="379"/>
      <c r="I364" s="379"/>
      <c r="J364" s="379"/>
      <c r="K364" s="379"/>
      <c r="L364" s="379"/>
      <c r="M364" s="379"/>
      <c r="N364" s="379"/>
      <c r="O364" s="379"/>
      <c r="P364" s="379"/>
      <c r="Q364" s="379"/>
      <c r="R364" s="379"/>
      <c r="S364" s="379"/>
      <c r="T364" s="379"/>
      <c r="U364" s="379"/>
      <c r="V364" s="379"/>
      <c r="W364" s="379"/>
      <c r="X364" s="379"/>
      <c r="Y364" s="379"/>
      <c r="Z364" s="379"/>
    </row>
    <row r="365" spans="1:26" ht="14.25" customHeight="1" x14ac:dyDescent="0.25">
      <c r="A365" s="379"/>
      <c r="B365" s="466"/>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c r="Z365" s="379"/>
    </row>
    <row r="366" spans="1:26" ht="14.25" customHeight="1" x14ac:dyDescent="0.25">
      <c r="A366" s="379"/>
      <c r="B366" s="466"/>
      <c r="C366" s="379"/>
      <c r="D366" s="379"/>
      <c r="E366" s="379"/>
      <c r="F366" s="379"/>
      <c r="G366" s="379"/>
      <c r="H366" s="379"/>
      <c r="I366" s="379"/>
      <c r="J366" s="379"/>
      <c r="K366" s="379"/>
      <c r="L366" s="379"/>
      <c r="M366" s="379"/>
      <c r="N366" s="379"/>
      <c r="O366" s="379"/>
      <c r="P366" s="379"/>
      <c r="Q366" s="379"/>
      <c r="R366" s="379"/>
      <c r="S366" s="379"/>
      <c r="T366" s="379"/>
      <c r="U366" s="379"/>
      <c r="V366" s="379"/>
      <c r="W366" s="379"/>
      <c r="X366" s="379"/>
      <c r="Y366" s="379"/>
      <c r="Z366" s="379"/>
    </row>
    <row r="367" spans="1:26" ht="14.25" customHeight="1" x14ac:dyDescent="0.25">
      <c r="A367" s="379"/>
      <c r="B367" s="466"/>
      <c r="C367" s="379"/>
      <c r="D367" s="379"/>
      <c r="E367" s="379"/>
      <c r="F367" s="379"/>
      <c r="G367" s="379"/>
      <c r="H367" s="379"/>
      <c r="I367" s="379"/>
      <c r="J367" s="379"/>
      <c r="K367" s="379"/>
      <c r="L367" s="379"/>
      <c r="M367" s="379"/>
      <c r="N367" s="379"/>
      <c r="O367" s="379"/>
      <c r="P367" s="379"/>
      <c r="Q367" s="379"/>
      <c r="R367" s="379"/>
      <c r="S367" s="379"/>
      <c r="T367" s="379"/>
      <c r="U367" s="379"/>
      <c r="V367" s="379"/>
      <c r="W367" s="379"/>
      <c r="X367" s="379"/>
      <c r="Y367" s="379"/>
      <c r="Z367" s="379"/>
    </row>
    <row r="368" spans="1:26" ht="14.25" customHeight="1" x14ac:dyDescent="0.25">
      <c r="A368" s="379"/>
      <c r="B368" s="466"/>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row>
    <row r="369" spans="1:26" ht="14.25" customHeight="1" x14ac:dyDescent="0.25">
      <c r="A369" s="379"/>
      <c r="B369" s="466"/>
      <c r="C369" s="379"/>
      <c r="D369" s="379"/>
      <c r="E369" s="379"/>
      <c r="F369" s="379"/>
      <c r="G369" s="379"/>
      <c r="H369" s="379"/>
      <c r="I369" s="379"/>
      <c r="J369" s="379"/>
      <c r="K369" s="379"/>
      <c r="L369" s="379"/>
      <c r="M369" s="379"/>
      <c r="N369" s="379"/>
      <c r="O369" s="379"/>
      <c r="P369" s="379"/>
      <c r="Q369" s="379"/>
      <c r="R369" s="379"/>
      <c r="S369" s="379"/>
      <c r="T369" s="379"/>
      <c r="U369" s="379"/>
      <c r="V369" s="379"/>
      <c r="W369" s="379"/>
      <c r="X369" s="379"/>
      <c r="Y369" s="379"/>
      <c r="Z369" s="379"/>
    </row>
    <row r="370" spans="1:26" ht="14.25" customHeight="1" x14ac:dyDescent="0.25">
      <c r="A370" s="379"/>
      <c r="B370" s="466"/>
      <c r="C370" s="379"/>
      <c r="D370" s="379"/>
      <c r="E370" s="379"/>
      <c r="F370" s="379"/>
      <c r="G370" s="379"/>
      <c r="H370" s="379"/>
      <c r="I370" s="379"/>
      <c r="J370" s="379"/>
      <c r="K370" s="379"/>
      <c r="L370" s="379"/>
      <c r="M370" s="379"/>
      <c r="N370" s="379"/>
      <c r="O370" s="379"/>
      <c r="P370" s="379"/>
      <c r="Q370" s="379"/>
      <c r="R370" s="379"/>
      <c r="S370" s="379"/>
      <c r="T370" s="379"/>
      <c r="U370" s="379"/>
      <c r="V370" s="379"/>
      <c r="W370" s="379"/>
      <c r="X370" s="379"/>
      <c r="Y370" s="379"/>
      <c r="Z370" s="379"/>
    </row>
    <row r="371" spans="1:26" ht="14.25" customHeight="1" x14ac:dyDescent="0.25">
      <c r="A371" s="379"/>
      <c r="B371" s="466"/>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c r="Z371" s="379"/>
    </row>
    <row r="372" spans="1:26" ht="14.25" customHeight="1" x14ac:dyDescent="0.25">
      <c r="A372" s="379"/>
      <c r="B372" s="466"/>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row>
    <row r="373" spans="1:26" ht="14.25" customHeight="1" x14ac:dyDescent="0.25">
      <c r="A373" s="379"/>
      <c r="B373" s="466"/>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row>
    <row r="374" spans="1:26" ht="14.25" customHeight="1" x14ac:dyDescent="0.25">
      <c r="A374" s="379"/>
      <c r="B374" s="466"/>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c r="Z374" s="379"/>
    </row>
    <row r="375" spans="1:26" ht="14.25" customHeight="1" x14ac:dyDescent="0.25">
      <c r="A375" s="379"/>
      <c r="B375" s="466"/>
      <c r="C375" s="379"/>
      <c r="D375" s="379"/>
      <c r="E375" s="379"/>
      <c r="F375" s="379"/>
      <c r="G375" s="379"/>
      <c r="H375" s="379"/>
      <c r="I375" s="379"/>
      <c r="J375" s="379"/>
      <c r="K375" s="379"/>
      <c r="L375" s="379"/>
      <c r="M375" s="379"/>
      <c r="N375" s="379"/>
      <c r="O375" s="379"/>
      <c r="P375" s="379"/>
      <c r="Q375" s="379"/>
      <c r="R375" s="379"/>
      <c r="S375" s="379"/>
      <c r="T375" s="379"/>
      <c r="U375" s="379"/>
      <c r="V375" s="379"/>
      <c r="W375" s="379"/>
      <c r="X375" s="379"/>
      <c r="Y375" s="379"/>
      <c r="Z375" s="379"/>
    </row>
    <row r="376" spans="1:26" ht="14.25" customHeight="1" x14ac:dyDescent="0.25">
      <c r="A376" s="379"/>
      <c r="B376" s="466"/>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row>
    <row r="377" spans="1:26" ht="14.25" customHeight="1" x14ac:dyDescent="0.25">
      <c r="A377" s="379"/>
      <c r="B377" s="466"/>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c r="Z377" s="379"/>
    </row>
    <row r="378" spans="1:26" ht="14.25" customHeight="1" x14ac:dyDescent="0.25">
      <c r="A378" s="379"/>
      <c r="B378" s="466"/>
      <c r="C378" s="379"/>
      <c r="D378" s="379"/>
      <c r="E378" s="379"/>
      <c r="F378" s="379"/>
      <c r="G378" s="379"/>
      <c r="H378" s="379"/>
      <c r="I378" s="379"/>
      <c r="J378" s="379"/>
      <c r="K378" s="379"/>
      <c r="L378" s="379"/>
      <c r="M378" s="379"/>
      <c r="N378" s="379"/>
      <c r="O378" s="379"/>
      <c r="P378" s="379"/>
      <c r="Q378" s="379"/>
      <c r="R378" s="379"/>
      <c r="S378" s="379"/>
      <c r="T378" s="379"/>
      <c r="U378" s="379"/>
      <c r="V378" s="379"/>
      <c r="W378" s="379"/>
      <c r="X378" s="379"/>
      <c r="Y378" s="379"/>
      <c r="Z378" s="379"/>
    </row>
    <row r="379" spans="1:26" ht="14.25" customHeight="1" x14ac:dyDescent="0.25">
      <c r="A379" s="379"/>
      <c r="B379" s="466"/>
      <c r="C379" s="379"/>
      <c r="D379" s="379"/>
      <c r="E379" s="379"/>
      <c r="F379" s="379"/>
      <c r="G379" s="379"/>
      <c r="H379" s="379"/>
      <c r="I379" s="379"/>
      <c r="J379" s="379"/>
      <c r="K379" s="379"/>
      <c r="L379" s="379"/>
      <c r="M379" s="379"/>
      <c r="N379" s="379"/>
      <c r="O379" s="379"/>
      <c r="P379" s="379"/>
      <c r="Q379" s="379"/>
      <c r="R379" s="379"/>
      <c r="S379" s="379"/>
      <c r="T379" s="379"/>
      <c r="U379" s="379"/>
      <c r="V379" s="379"/>
      <c r="W379" s="379"/>
      <c r="X379" s="379"/>
      <c r="Y379" s="379"/>
      <c r="Z379" s="379"/>
    </row>
    <row r="380" spans="1:26" ht="14.25" customHeight="1" x14ac:dyDescent="0.25">
      <c r="A380" s="379"/>
      <c r="B380" s="466"/>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c r="Z380" s="379"/>
    </row>
    <row r="381" spans="1:26" ht="14.25" customHeight="1" x14ac:dyDescent="0.25">
      <c r="A381" s="379"/>
      <c r="B381" s="466"/>
      <c r="C381" s="379"/>
      <c r="D381" s="379"/>
      <c r="E381" s="379"/>
      <c r="F381" s="379"/>
      <c r="G381" s="379"/>
      <c r="H381" s="379"/>
      <c r="I381" s="379"/>
      <c r="J381" s="379"/>
      <c r="K381" s="379"/>
      <c r="L381" s="379"/>
      <c r="M381" s="379"/>
      <c r="N381" s="379"/>
      <c r="O381" s="379"/>
      <c r="P381" s="379"/>
      <c r="Q381" s="379"/>
      <c r="R381" s="379"/>
      <c r="S381" s="379"/>
      <c r="T381" s="379"/>
      <c r="U381" s="379"/>
      <c r="V381" s="379"/>
      <c r="W381" s="379"/>
      <c r="X381" s="379"/>
      <c r="Y381" s="379"/>
      <c r="Z381" s="379"/>
    </row>
    <row r="382" spans="1:26" ht="14.25" customHeight="1" x14ac:dyDescent="0.25">
      <c r="A382" s="379"/>
      <c r="B382" s="466"/>
      <c r="C382" s="379"/>
      <c r="D382" s="379"/>
      <c r="E382" s="379"/>
      <c r="F382" s="379"/>
      <c r="G382" s="379"/>
      <c r="H382" s="379"/>
      <c r="I382" s="379"/>
      <c r="J382" s="379"/>
      <c r="K382" s="379"/>
      <c r="L382" s="379"/>
      <c r="M382" s="379"/>
      <c r="N382" s="379"/>
      <c r="O382" s="379"/>
      <c r="P382" s="379"/>
      <c r="Q382" s="379"/>
      <c r="R382" s="379"/>
      <c r="S382" s="379"/>
      <c r="T382" s="379"/>
      <c r="U382" s="379"/>
      <c r="V382" s="379"/>
      <c r="W382" s="379"/>
      <c r="X382" s="379"/>
      <c r="Y382" s="379"/>
      <c r="Z382" s="379"/>
    </row>
    <row r="383" spans="1:26" ht="14.25" customHeight="1" x14ac:dyDescent="0.25">
      <c r="A383" s="379"/>
      <c r="B383" s="466"/>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c r="Z383" s="379"/>
    </row>
    <row r="384" spans="1:26" ht="14.25" customHeight="1" x14ac:dyDescent="0.25">
      <c r="A384" s="379"/>
      <c r="B384" s="466"/>
      <c r="C384" s="379"/>
      <c r="D384" s="379"/>
      <c r="E384" s="379"/>
      <c r="F384" s="379"/>
      <c r="G384" s="379"/>
      <c r="H384" s="379"/>
      <c r="I384" s="379"/>
      <c r="J384" s="379"/>
      <c r="K384" s="379"/>
      <c r="L384" s="379"/>
      <c r="M384" s="379"/>
      <c r="N384" s="379"/>
      <c r="O384" s="379"/>
      <c r="P384" s="379"/>
      <c r="Q384" s="379"/>
      <c r="R384" s="379"/>
      <c r="S384" s="379"/>
      <c r="T384" s="379"/>
      <c r="U384" s="379"/>
      <c r="V384" s="379"/>
      <c r="W384" s="379"/>
      <c r="X384" s="379"/>
      <c r="Y384" s="379"/>
      <c r="Z384" s="379"/>
    </row>
    <row r="385" spans="1:26" ht="14.25" customHeight="1" x14ac:dyDescent="0.25">
      <c r="A385" s="379"/>
      <c r="B385" s="466"/>
      <c r="C385" s="379"/>
      <c r="D385" s="379"/>
      <c r="E385" s="379"/>
      <c r="F385" s="379"/>
      <c r="G385" s="379"/>
      <c r="H385" s="379"/>
      <c r="I385" s="379"/>
      <c r="J385" s="379"/>
      <c r="K385" s="379"/>
      <c r="L385" s="379"/>
      <c r="M385" s="379"/>
      <c r="N385" s="379"/>
      <c r="O385" s="379"/>
      <c r="P385" s="379"/>
      <c r="Q385" s="379"/>
      <c r="R385" s="379"/>
      <c r="S385" s="379"/>
      <c r="T385" s="379"/>
      <c r="U385" s="379"/>
      <c r="V385" s="379"/>
      <c r="W385" s="379"/>
      <c r="X385" s="379"/>
      <c r="Y385" s="379"/>
      <c r="Z385" s="379"/>
    </row>
    <row r="386" spans="1:26" ht="14.25" customHeight="1" x14ac:dyDescent="0.25">
      <c r="A386" s="379"/>
      <c r="B386" s="466"/>
      <c r="C386" s="379"/>
      <c r="D386" s="379"/>
      <c r="E386" s="379"/>
      <c r="F386" s="379"/>
      <c r="G386" s="379"/>
      <c r="H386" s="379"/>
      <c r="I386" s="379"/>
      <c r="J386" s="379"/>
      <c r="K386" s="379"/>
      <c r="L386" s="379"/>
      <c r="M386" s="379"/>
      <c r="N386" s="379"/>
      <c r="O386" s="379"/>
      <c r="P386" s="379"/>
      <c r="Q386" s="379"/>
      <c r="R386" s="379"/>
      <c r="S386" s="379"/>
      <c r="T386" s="379"/>
      <c r="U386" s="379"/>
      <c r="V386" s="379"/>
      <c r="W386" s="379"/>
      <c r="X386" s="379"/>
      <c r="Y386" s="379"/>
      <c r="Z386" s="379"/>
    </row>
    <row r="387" spans="1:26" ht="14.25" customHeight="1" x14ac:dyDescent="0.25">
      <c r="A387" s="379"/>
      <c r="B387" s="466"/>
      <c r="C387" s="379"/>
      <c r="D387" s="379"/>
      <c r="E387" s="379"/>
      <c r="F387" s="379"/>
      <c r="G387" s="379"/>
      <c r="H387" s="379"/>
      <c r="I387" s="379"/>
      <c r="J387" s="379"/>
      <c r="K387" s="379"/>
      <c r="L387" s="379"/>
      <c r="M387" s="379"/>
      <c r="N387" s="379"/>
      <c r="O387" s="379"/>
      <c r="P387" s="379"/>
      <c r="Q387" s="379"/>
      <c r="R387" s="379"/>
      <c r="S387" s="379"/>
      <c r="T387" s="379"/>
      <c r="U387" s="379"/>
      <c r="V387" s="379"/>
      <c r="W387" s="379"/>
      <c r="X387" s="379"/>
      <c r="Y387" s="379"/>
      <c r="Z387" s="379"/>
    </row>
    <row r="388" spans="1:26" ht="14.25" customHeight="1" x14ac:dyDescent="0.25">
      <c r="A388" s="379"/>
      <c r="B388" s="466"/>
      <c r="C388" s="379"/>
      <c r="D388" s="379"/>
      <c r="E388" s="379"/>
      <c r="F388" s="379"/>
      <c r="G388" s="379"/>
      <c r="H388" s="379"/>
      <c r="I388" s="379"/>
      <c r="J388" s="379"/>
      <c r="K388" s="379"/>
      <c r="L388" s="379"/>
      <c r="M388" s="379"/>
      <c r="N388" s="379"/>
      <c r="O388" s="379"/>
      <c r="P388" s="379"/>
      <c r="Q388" s="379"/>
      <c r="R388" s="379"/>
      <c r="S388" s="379"/>
      <c r="T388" s="379"/>
      <c r="U388" s="379"/>
      <c r="V388" s="379"/>
      <c r="W388" s="379"/>
      <c r="X388" s="379"/>
      <c r="Y388" s="379"/>
      <c r="Z388" s="379"/>
    </row>
    <row r="389" spans="1:26" ht="14.25" customHeight="1" x14ac:dyDescent="0.25">
      <c r="A389" s="379"/>
      <c r="B389" s="466"/>
      <c r="C389" s="379"/>
      <c r="D389" s="379"/>
      <c r="E389" s="379"/>
      <c r="F389" s="379"/>
      <c r="G389" s="379"/>
      <c r="H389" s="379"/>
      <c r="I389" s="379"/>
      <c r="J389" s="379"/>
      <c r="K389" s="379"/>
      <c r="L389" s="379"/>
      <c r="M389" s="379"/>
      <c r="N389" s="379"/>
      <c r="O389" s="379"/>
      <c r="P389" s="379"/>
      <c r="Q389" s="379"/>
      <c r="R389" s="379"/>
      <c r="S389" s="379"/>
      <c r="T389" s="379"/>
      <c r="U389" s="379"/>
      <c r="V389" s="379"/>
      <c r="W389" s="379"/>
      <c r="X389" s="379"/>
      <c r="Y389" s="379"/>
      <c r="Z389" s="379"/>
    </row>
    <row r="390" spans="1:26" ht="14.25" customHeight="1" x14ac:dyDescent="0.25">
      <c r="A390" s="379"/>
      <c r="B390" s="466"/>
      <c r="C390" s="379"/>
      <c r="D390" s="379"/>
      <c r="E390" s="379"/>
      <c r="F390" s="379"/>
      <c r="G390" s="379"/>
      <c r="H390" s="379"/>
      <c r="I390" s="379"/>
      <c r="J390" s="379"/>
      <c r="K390" s="379"/>
      <c r="L390" s="379"/>
      <c r="M390" s="379"/>
      <c r="N390" s="379"/>
      <c r="O390" s="379"/>
      <c r="P390" s="379"/>
      <c r="Q390" s="379"/>
      <c r="R390" s="379"/>
      <c r="S390" s="379"/>
      <c r="T390" s="379"/>
      <c r="U390" s="379"/>
      <c r="V390" s="379"/>
      <c r="W390" s="379"/>
      <c r="X390" s="379"/>
      <c r="Y390" s="379"/>
      <c r="Z390" s="379"/>
    </row>
    <row r="391" spans="1:26" ht="14.25" customHeight="1" x14ac:dyDescent="0.25">
      <c r="A391" s="379"/>
      <c r="B391" s="466"/>
      <c r="C391" s="379"/>
      <c r="D391" s="379"/>
      <c r="E391" s="379"/>
      <c r="F391" s="379"/>
      <c r="G391" s="379"/>
      <c r="H391" s="379"/>
      <c r="I391" s="379"/>
      <c r="J391" s="379"/>
      <c r="K391" s="379"/>
      <c r="L391" s="379"/>
      <c r="M391" s="379"/>
      <c r="N391" s="379"/>
      <c r="O391" s="379"/>
      <c r="P391" s="379"/>
      <c r="Q391" s="379"/>
      <c r="R391" s="379"/>
      <c r="S391" s="379"/>
      <c r="T391" s="379"/>
      <c r="U391" s="379"/>
      <c r="V391" s="379"/>
      <c r="W391" s="379"/>
      <c r="X391" s="379"/>
      <c r="Y391" s="379"/>
      <c r="Z391" s="379"/>
    </row>
    <row r="392" spans="1:26" ht="14.25" customHeight="1" x14ac:dyDescent="0.25">
      <c r="A392" s="379"/>
      <c r="B392" s="466"/>
      <c r="C392" s="379"/>
      <c r="D392" s="379"/>
      <c r="E392" s="379"/>
      <c r="F392" s="379"/>
      <c r="G392" s="379"/>
      <c r="H392" s="379"/>
      <c r="I392" s="379"/>
      <c r="J392" s="379"/>
      <c r="K392" s="379"/>
      <c r="L392" s="379"/>
      <c r="M392" s="379"/>
      <c r="N392" s="379"/>
      <c r="O392" s="379"/>
      <c r="P392" s="379"/>
      <c r="Q392" s="379"/>
      <c r="R392" s="379"/>
      <c r="S392" s="379"/>
      <c r="T392" s="379"/>
      <c r="U392" s="379"/>
      <c r="V392" s="379"/>
      <c r="W392" s="379"/>
      <c r="X392" s="379"/>
      <c r="Y392" s="379"/>
      <c r="Z392" s="379"/>
    </row>
    <row r="393" spans="1:26" ht="14.25" customHeight="1" x14ac:dyDescent="0.25">
      <c r="A393" s="379"/>
      <c r="B393" s="466"/>
      <c r="C393" s="379"/>
      <c r="D393" s="379"/>
      <c r="E393" s="379"/>
      <c r="F393" s="379"/>
      <c r="G393" s="379"/>
      <c r="H393" s="379"/>
      <c r="I393" s="379"/>
      <c r="J393" s="379"/>
      <c r="K393" s="379"/>
      <c r="L393" s="379"/>
      <c r="M393" s="379"/>
      <c r="N393" s="379"/>
      <c r="O393" s="379"/>
      <c r="P393" s="379"/>
      <c r="Q393" s="379"/>
      <c r="R393" s="379"/>
      <c r="S393" s="379"/>
      <c r="T393" s="379"/>
      <c r="U393" s="379"/>
      <c r="V393" s="379"/>
      <c r="W393" s="379"/>
      <c r="X393" s="379"/>
      <c r="Y393" s="379"/>
      <c r="Z393" s="379"/>
    </row>
    <row r="394" spans="1:26" ht="14.25" customHeight="1" x14ac:dyDescent="0.25">
      <c r="A394" s="379"/>
      <c r="B394" s="466"/>
      <c r="C394" s="379"/>
      <c r="D394" s="379"/>
      <c r="E394" s="379"/>
      <c r="F394" s="379"/>
      <c r="G394" s="379"/>
      <c r="H394" s="379"/>
      <c r="I394" s="379"/>
      <c r="J394" s="379"/>
      <c r="K394" s="379"/>
      <c r="L394" s="379"/>
      <c r="M394" s="379"/>
      <c r="N394" s="379"/>
      <c r="O394" s="379"/>
      <c r="P394" s="379"/>
      <c r="Q394" s="379"/>
      <c r="R394" s="379"/>
      <c r="S394" s="379"/>
      <c r="T394" s="379"/>
      <c r="U394" s="379"/>
      <c r="V394" s="379"/>
      <c r="W394" s="379"/>
      <c r="X394" s="379"/>
      <c r="Y394" s="379"/>
      <c r="Z394" s="379"/>
    </row>
    <row r="395" spans="1:26" ht="14.25" customHeight="1" x14ac:dyDescent="0.25">
      <c r="A395" s="379"/>
      <c r="B395" s="466"/>
      <c r="C395" s="379"/>
      <c r="D395" s="379"/>
      <c r="E395" s="379"/>
      <c r="F395" s="379"/>
      <c r="G395" s="379"/>
      <c r="H395" s="379"/>
      <c r="I395" s="379"/>
      <c r="J395" s="379"/>
      <c r="K395" s="379"/>
      <c r="L395" s="379"/>
      <c r="M395" s="379"/>
      <c r="N395" s="379"/>
      <c r="O395" s="379"/>
      <c r="P395" s="379"/>
      <c r="Q395" s="379"/>
      <c r="R395" s="379"/>
      <c r="S395" s="379"/>
      <c r="T395" s="379"/>
      <c r="U395" s="379"/>
      <c r="V395" s="379"/>
      <c r="W395" s="379"/>
      <c r="X395" s="379"/>
      <c r="Y395" s="379"/>
      <c r="Z395" s="379"/>
    </row>
    <row r="396" spans="1:26" ht="14.25" customHeight="1" x14ac:dyDescent="0.25">
      <c r="A396" s="379"/>
      <c r="B396" s="466"/>
      <c r="C396" s="379"/>
      <c r="D396" s="379"/>
      <c r="E396" s="379"/>
      <c r="F396" s="379"/>
      <c r="G396" s="379"/>
      <c r="H396" s="379"/>
      <c r="I396" s="379"/>
      <c r="J396" s="379"/>
      <c r="K396" s="379"/>
      <c r="L396" s="379"/>
      <c r="M396" s="379"/>
      <c r="N396" s="379"/>
      <c r="O396" s="379"/>
      <c r="P396" s="379"/>
      <c r="Q396" s="379"/>
      <c r="R396" s="379"/>
      <c r="S396" s="379"/>
      <c r="T396" s="379"/>
      <c r="U396" s="379"/>
      <c r="V396" s="379"/>
      <c r="W396" s="379"/>
      <c r="X396" s="379"/>
      <c r="Y396" s="379"/>
      <c r="Z396" s="379"/>
    </row>
    <row r="397" spans="1:26" ht="14.25" customHeight="1" x14ac:dyDescent="0.25">
      <c r="A397" s="379"/>
      <c r="B397" s="466"/>
      <c r="C397" s="379"/>
      <c r="D397" s="379"/>
      <c r="E397" s="379"/>
      <c r="F397" s="379"/>
      <c r="G397" s="379"/>
      <c r="H397" s="379"/>
      <c r="I397" s="379"/>
      <c r="J397" s="379"/>
      <c r="K397" s="379"/>
      <c r="L397" s="379"/>
      <c r="M397" s="379"/>
      <c r="N397" s="379"/>
      <c r="O397" s="379"/>
      <c r="P397" s="379"/>
      <c r="Q397" s="379"/>
      <c r="R397" s="379"/>
      <c r="S397" s="379"/>
      <c r="T397" s="379"/>
      <c r="U397" s="379"/>
      <c r="V397" s="379"/>
      <c r="W397" s="379"/>
      <c r="X397" s="379"/>
      <c r="Y397" s="379"/>
      <c r="Z397" s="379"/>
    </row>
    <row r="398" spans="1:26" ht="14.25" customHeight="1" x14ac:dyDescent="0.25">
      <c r="A398" s="379"/>
      <c r="B398" s="466"/>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c r="Z398" s="379"/>
    </row>
    <row r="399" spans="1:26" ht="14.25" customHeight="1" x14ac:dyDescent="0.25">
      <c r="A399" s="379"/>
      <c r="B399" s="466"/>
      <c r="C399" s="379"/>
      <c r="D399" s="379"/>
      <c r="E399" s="379"/>
      <c r="F399" s="379"/>
      <c r="G399" s="379"/>
      <c r="H399" s="379"/>
      <c r="I399" s="379"/>
      <c r="J399" s="379"/>
      <c r="K399" s="379"/>
      <c r="L399" s="379"/>
      <c r="M399" s="379"/>
      <c r="N399" s="379"/>
      <c r="O399" s="379"/>
      <c r="P399" s="379"/>
      <c r="Q399" s="379"/>
      <c r="R399" s="379"/>
      <c r="S399" s="379"/>
      <c r="T399" s="379"/>
      <c r="U399" s="379"/>
      <c r="V399" s="379"/>
      <c r="W399" s="379"/>
      <c r="X399" s="379"/>
      <c r="Y399" s="379"/>
      <c r="Z399" s="379"/>
    </row>
    <row r="400" spans="1:26" ht="14.25" customHeight="1" x14ac:dyDescent="0.25">
      <c r="A400" s="379"/>
      <c r="B400" s="466"/>
      <c r="C400" s="379"/>
      <c r="D400" s="379"/>
      <c r="E400" s="379"/>
      <c r="F400" s="379"/>
      <c r="G400" s="379"/>
      <c r="H400" s="379"/>
      <c r="I400" s="379"/>
      <c r="J400" s="379"/>
      <c r="K400" s="379"/>
      <c r="L400" s="379"/>
      <c r="M400" s="379"/>
      <c r="N400" s="379"/>
      <c r="O400" s="379"/>
      <c r="P400" s="379"/>
      <c r="Q400" s="379"/>
      <c r="R400" s="379"/>
      <c r="S400" s="379"/>
      <c r="T400" s="379"/>
      <c r="U400" s="379"/>
      <c r="V400" s="379"/>
      <c r="W400" s="379"/>
      <c r="X400" s="379"/>
      <c r="Y400" s="379"/>
      <c r="Z400" s="379"/>
    </row>
    <row r="401" spans="1:26" ht="14.25" customHeight="1" x14ac:dyDescent="0.25">
      <c r="A401" s="379"/>
      <c r="B401" s="466"/>
      <c r="C401" s="379"/>
      <c r="D401" s="379"/>
      <c r="E401" s="379"/>
      <c r="F401" s="379"/>
      <c r="G401" s="379"/>
      <c r="H401" s="379"/>
      <c r="I401" s="379"/>
      <c r="J401" s="379"/>
      <c r="K401" s="379"/>
      <c r="L401" s="379"/>
      <c r="M401" s="379"/>
      <c r="N401" s="379"/>
      <c r="O401" s="379"/>
      <c r="P401" s="379"/>
      <c r="Q401" s="379"/>
      <c r="R401" s="379"/>
      <c r="S401" s="379"/>
      <c r="T401" s="379"/>
      <c r="U401" s="379"/>
      <c r="V401" s="379"/>
      <c r="W401" s="379"/>
      <c r="X401" s="379"/>
      <c r="Y401" s="379"/>
      <c r="Z401" s="379"/>
    </row>
    <row r="402" spans="1:26" ht="14.25" customHeight="1" x14ac:dyDescent="0.25">
      <c r="A402" s="379"/>
      <c r="B402" s="466"/>
      <c r="C402" s="379"/>
      <c r="D402" s="379"/>
      <c r="E402" s="379"/>
      <c r="F402" s="379"/>
      <c r="G402" s="379"/>
      <c r="H402" s="379"/>
      <c r="I402" s="379"/>
      <c r="J402" s="379"/>
      <c r="K402" s="379"/>
      <c r="L402" s="379"/>
      <c r="M402" s="379"/>
      <c r="N402" s="379"/>
      <c r="O402" s="379"/>
      <c r="P402" s="379"/>
      <c r="Q402" s="379"/>
      <c r="R402" s="379"/>
      <c r="S402" s="379"/>
      <c r="T402" s="379"/>
      <c r="U402" s="379"/>
      <c r="V402" s="379"/>
      <c r="W402" s="379"/>
      <c r="X402" s="379"/>
      <c r="Y402" s="379"/>
      <c r="Z402" s="379"/>
    </row>
    <row r="403" spans="1:26" ht="14.25" customHeight="1" x14ac:dyDescent="0.25">
      <c r="A403" s="379"/>
      <c r="B403" s="466"/>
      <c r="C403" s="379"/>
      <c r="D403" s="379"/>
      <c r="E403" s="379"/>
      <c r="F403" s="379"/>
      <c r="G403" s="379"/>
      <c r="H403" s="379"/>
      <c r="I403" s="379"/>
      <c r="J403" s="379"/>
      <c r="K403" s="379"/>
      <c r="L403" s="379"/>
      <c r="M403" s="379"/>
      <c r="N403" s="379"/>
      <c r="O403" s="379"/>
      <c r="P403" s="379"/>
      <c r="Q403" s="379"/>
      <c r="R403" s="379"/>
      <c r="S403" s="379"/>
      <c r="T403" s="379"/>
      <c r="U403" s="379"/>
      <c r="V403" s="379"/>
      <c r="W403" s="379"/>
      <c r="X403" s="379"/>
      <c r="Y403" s="379"/>
      <c r="Z403" s="379"/>
    </row>
    <row r="404" spans="1:26" ht="14.25" customHeight="1" x14ac:dyDescent="0.25">
      <c r="A404" s="379"/>
      <c r="B404" s="466"/>
      <c r="C404" s="379"/>
      <c r="D404" s="379"/>
      <c r="E404" s="379"/>
      <c r="F404" s="379"/>
      <c r="G404" s="379"/>
      <c r="H404" s="379"/>
      <c r="I404" s="379"/>
      <c r="J404" s="379"/>
      <c r="K404" s="379"/>
      <c r="L404" s="379"/>
      <c r="M404" s="379"/>
      <c r="N404" s="379"/>
      <c r="O404" s="379"/>
      <c r="P404" s="379"/>
      <c r="Q404" s="379"/>
      <c r="R404" s="379"/>
      <c r="S404" s="379"/>
      <c r="T404" s="379"/>
      <c r="U404" s="379"/>
      <c r="V404" s="379"/>
      <c r="W404" s="379"/>
      <c r="X404" s="379"/>
      <c r="Y404" s="379"/>
      <c r="Z404" s="379"/>
    </row>
    <row r="405" spans="1:26" ht="14.25" customHeight="1" x14ac:dyDescent="0.25">
      <c r="A405" s="379"/>
      <c r="B405" s="466"/>
      <c r="C405" s="379"/>
      <c r="D405" s="379"/>
      <c r="E405" s="379"/>
      <c r="F405" s="379"/>
      <c r="G405" s="379"/>
      <c r="H405" s="379"/>
      <c r="I405" s="379"/>
      <c r="J405" s="379"/>
      <c r="K405" s="379"/>
      <c r="L405" s="379"/>
      <c r="M405" s="379"/>
      <c r="N405" s="379"/>
      <c r="O405" s="379"/>
      <c r="P405" s="379"/>
      <c r="Q405" s="379"/>
      <c r="R405" s="379"/>
      <c r="S405" s="379"/>
      <c r="T405" s="379"/>
      <c r="U405" s="379"/>
      <c r="V405" s="379"/>
      <c r="W405" s="379"/>
      <c r="X405" s="379"/>
      <c r="Y405" s="379"/>
      <c r="Z405" s="379"/>
    </row>
    <row r="406" spans="1:26" ht="14.25" customHeight="1" x14ac:dyDescent="0.25">
      <c r="A406" s="379"/>
      <c r="B406" s="466"/>
      <c r="C406" s="379"/>
      <c r="D406" s="379"/>
      <c r="E406" s="379"/>
      <c r="F406" s="379"/>
      <c r="G406" s="379"/>
      <c r="H406" s="379"/>
      <c r="I406" s="379"/>
      <c r="J406" s="379"/>
      <c r="K406" s="379"/>
      <c r="L406" s="379"/>
      <c r="M406" s="379"/>
      <c r="N406" s="379"/>
      <c r="O406" s="379"/>
      <c r="P406" s="379"/>
      <c r="Q406" s="379"/>
      <c r="R406" s="379"/>
      <c r="S406" s="379"/>
      <c r="T406" s="379"/>
      <c r="U406" s="379"/>
      <c r="V406" s="379"/>
      <c r="W406" s="379"/>
      <c r="X406" s="379"/>
      <c r="Y406" s="379"/>
      <c r="Z406" s="379"/>
    </row>
    <row r="407" spans="1:26" ht="14.25" customHeight="1" x14ac:dyDescent="0.25">
      <c r="A407" s="379"/>
      <c r="B407" s="466"/>
      <c r="C407" s="379"/>
      <c r="D407" s="379"/>
      <c r="E407" s="379"/>
      <c r="F407" s="379"/>
      <c r="G407" s="379"/>
      <c r="H407" s="379"/>
      <c r="I407" s="379"/>
      <c r="J407" s="379"/>
      <c r="K407" s="379"/>
      <c r="L407" s="379"/>
      <c r="M407" s="379"/>
      <c r="N407" s="379"/>
      <c r="O407" s="379"/>
      <c r="P407" s="379"/>
      <c r="Q407" s="379"/>
      <c r="R407" s="379"/>
      <c r="S407" s="379"/>
      <c r="T407" s="379"/>
      <c r="U407" s="379"/>
      <c r="V407" s="379"/>
      <c r="W407" s="379"/>
      <c r="X407" s="379"/>
      <c r="Y407" s="379"/>
      <c r="Z407" s="379"/>
    </row>
    <row r="408" spans="1:26" ht="14.25" customHeight="1" x14ac:dyDescent="0.25">
      <c r="A408" s="379"/>
      <c r="B408" s="466"/>
      <c r="C408" s="379"/>
      <c r="D408" s="379"/>
      <c r="E408" s="379"/>
      <c r="F408" s="379"/>
      <c r="G408" s="379"/>
      <c r="H408" s="379"/>
      <c r="I408" s="379"/>
      <c r="J408" s="379"/>
      <c r="K408" s="379"/>
      <c r="L408" s="379"/>
      <c r="M408" s="379"/>
      <c r="N408" s="379"/>
      <c r="O408" s="379"/>
      <c r="P408" s="379"/>
      <c r="Q408" s="379"/>
      <c r="R408" s="379"/>
      <c r="S408" s="379"/>
      <c r="T408" s="379"/>
      <c r="U408" s="379"/>
      <c r="V408" s="379"/>
      <c r="W408" s="379"/>
      <c r="X408" s="379"/>
      <c r="Y408" s="379"/>
      <c r="Z408" s="379"/>
    </row>
    <row r="409" spans="1:26" ht="14.25" customHeight="1" x14ac:dyDescent="0.25">
      <c r="A409" s="379"/>
      <c r="B409" s="466"/>
      <c r="C409" s="379"/>
      <c r="D409" s="379"/>
      <c r="E409" s="379"/>
      <c r="F409" s="379"/>
      <c r="G409" s="379"/>
      <c r="H409" s="379"/>
      <c r="I409" s="379"/>
      <c r="J409" s="379"/>
      <c r="K409" s="379"/>
      <c r="L409" s="379"/>
      <c r="M409" s="379"/>
      <c r="N409" s="379"/>
      <c r="O409" s="379"/>
      <c r="P409" s="379"/>
      <c r="Q409" s="379"/>
      <c r="R409" s="379"/>
      <c r="S409" s="379"/>
      <c r="T409" s="379"/>
      <c r="U409" s="379"/>
      <c r="V409" s="379"/>
      <c r="W409" s="379"/>
      <c r="X409" s="379"/>
      <c r="Y409" s="379"/>
      <c r="Z409" s="379"/>
    </row>
    <row r="410" spans="1:26" ht="14.25" customHeight="1" x14ac:dyDescent="0.25">
      <c r="A410" s="379"/>
      <c r="B410" s="466"/>
      <c r="C410" s="379"/>
      <c r="D410" s="379"/>
      <c r="E410" s="379"/>
      <c r="F410" s="379"/>
      <c r="G410" s="379"/>
      <c r="H410" s="379"/>
      <c r="I410" s="379"/>
      <c r="J410" s="379"/>
      <c r="K410" s="379"/>
      <c r="L410" s="379"/>
      <c r="M410" s="379"/>
      <c r="N410" s="379"/>
      <c r="O410" s="379"/>
      <c r="P410" s="379"/>
      <c r="Q410" s="379"/>
      <c r="R410" s="379"/>
      <c r="S410" s="379"/>
      <c r="T410" s="379"/>
      <c r="U410" s="379"/>
      <c r="V410" s="379"/>
      <c r="W410" s="379"/>
      <c r="X410" s="379"/>
      <c r="Y410" s="379"/>
      <c r="Z410" s="379"/>
    </row>
    <row r="411" spans="1:26" ht="14.25" customHeight="1" x14ac:dyDescent="0.25">
      <c r="A411" s="379"/>
      <c r="B411" s="466"/>
      <c r="C411" s="379"/>
      <c r="D411" s="379"/>
      <c r="E411" s="379"/>
      <c r="F411" s="379"/>
      <c r="G411" s="379"/>
      <c r="H411" s="379"/>
      <c r="I411" s="379"/>
      <c r="J411" s="379"/>
      <c r="K411" s="379"/>
      <c r="L411" s="379"/>
      <c r="M411" s="379"/>
      <c r="N411" s="379"/>
      <c r="O411" s="379"/>
      <c r="P411" s="379"/>
      <c r="Q411" s="379"/>
      <c r="R411" s="379"/>
      <c r="S411" s="379"/>
      <c r="T411" s="379"/>
      <c r="U411" s="379"/>
      <c r="V411" s="379"/>
      <c r="W411" s="379"/>
      <c r="X411" s="379"/>
      <c r="Y411" s="379"/>
      <c r="Z411" s="379"/>
    </row>
    <row r="412" spans="1:26" ht="14.25" customHeight="1" x14ac:dyDescent="0.25">
      <c r="A412" s="379"/>
      <c r="B412" s="466"/>
      <c r="C412" s="379"/>
      <c r="D412" s="379"/>
      <c r="E412" s="379"/>
      <c r="F412" s="379"/>
      <c r="G412" s="379"/>
      <c r="H412" s="379"/>
      <c r="I412" s="379"/>
      <c r="J412" s="379"/>
      <c r="K412" s="379"/>
      <c r="L412" s="379"/>
      <c r="M412" s="379"/>
      <c r="N412" s="379"/>
      <c r="O412" s="379"/>
      <c r="P412" s="379"/>
      <c r="Q412" s="379"/>
      <c r="R412" s="379"/>
      <c r="S412" s="379"/>
      <c r="T412" s="379"/>
      <c r="U412" s="379"/>
      <c r="V412" s="379"/>
      <c r="W412" s="379"/>
      <c r="X412" s="379"/>
      <c r="Y412" s="379"/>
      <c r="Z412" s="379"/>
    </row>
    <row r="413" spans="1:26" ht="14.25" customHeight="1" x14ac:dyDescent="0.25">
      <c r="A413" s="379"/>
      <c r="B413" s="466"/>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c r="Z413" s="379"/>
    </row>
    <row r="414" spans="1:26" ht="14.25" customHeight="1" x14ac:dyDescent="0.25">
      <c r="A414" s="379"/>
      <c r="B414" s="466"/>
      <c r="C414" s="379"/>
      <c r="D414" s="379"/>
      <c r="E414" s="379"/>
      <c r="F414" s="379"/>
      <c r="G414" s="379"/>
      <c r="H414" s="379"/>
      <c r="I414" s="379"/>
      <c r="J414" s="379"/>
      <c r="K414" s="379"/>
      <c r="L414" s="379"/>
      <c r="M414" s="379"/>
      <c r="N414" s="379"/>
      <c r="O414" s="379"/>
      <c r="P414" s="379"/>
      <c r="Q414" s="379"/>
      <c r="R414" s="379"/>
      <c r="S414" s="379"/>
      <c r="T414" s="379"/>
      <c r="U414" s="379"/>
      <c r="V414" s="379"/>
      <c r="W414" s="379"/>
      <c r="X414" s="379"/>
      <c r="Y414" s="379"/>
      <c r="Z414" s="379"/>
    </row>
    <row r="415" spans="1:26" ht="14.25" customHeight="1" x14ac:dyDescent="0.25">
      <c r="A415" s="379"/>
      <c r="B415" s="466"/>
      <c r="C415" s="379"/>
      <c r="D415" s="379"/>
      <c r="E415" s="379"/>
      <c r="F415" s="379"/>
      <c r="G415" s="379"/>
      <c r="H415" s="379"/>
      <c r="I415" s="379"/>
      <c r="J415" s="379"/>
      <c r="K415" s="379"/>
      <c r="L415" s="379"/>
      <c r="M415" s="379"/>
      <c r="N415" s="379"/>
      <c r="O415" s="379"/>
      <c r="P415" s="379"/>
      <c r="Q415" s="379"/>
      <c r="R415" s="379"/>
      <c r="S415" s="379"/>
      <c r="T415" s="379"/>
      <c r="U415" s="379"/>
      <c r="V415" s="379"/>
      <c r="W415" s="379"/>
      <c r="X415" s="379"/>
      <c r="Y415" s="379"/>
      <c r="Z415" s="379"/>
    </row>
    <row r="416" spans="1:26" ht="14.25" customHeight="1" x14ac:dyDescent="0.25">
      <c r="A416" s="379"/>
      <c r="B416" s="466"/>
      <c r="C416" s="379"/>
      <c r="D416" s="379"/>
      <c r="E416" s="379"/>
      <c r="F416" s="379"/>
      <c r="G416" s="379"/>
      <c r="H416" s="379"/>
      <c r="I416" s="379"/>
      <c r="J416" s="379"/>
      <c r="K416" s="379"/>
      <c r="L416" s="379"/>
      <c r="M416" s="379"/>
      <c r="N416" s="379"/>
      <c r="O416" s="379"/>
      <c r="P416" s="379"/>
      <c r="Q416" s="379"/>
      <c r="R416" s="379"/>
      <c r="S416" s="379"/>
      <c r="T416" s="379"/>
      <c r="U416" s="379"/>
      <c r="V416" s="379"/>
      <c r="W416" s="379"/>
      <c r="X416" s="379"/>
      <c r="Y416" s="379"/>
      <c r="Z416" s="379"/>
    </row>
    <row r="417" spans="1:26" ht="14.25" customHeight="1" x14ac:dyDescent="0.25">
      <c r="A417" s="379"/>
      <c r="B417" s="466"/>
      <c r="C417" s="379"/>
      <c r="D417" s="379"/>
      <c r="E417" s="379"/>
      <c r="F417" s="379"/>
      <c r="G417" s="379"/>
      <c r="H417" s="379"/>
      <c r="I417" s="379"/>
      <c r="J417" s="379"/>
      <c r="K417" s="379"/>
      <c r="L417" s="379"/>
      <c r="M417" s="379"/>
      <c r="N417" s="379"/>
      <c r="O417" s="379"/>
      <c r="P417" s="379"/>
      <c r="Q417" s="379"/>
      <c r="R417" s="379"/>
      <c r="S417" s="379"/>
      <c r="T417" s="379"/>
      <c r="U417" s="379"/>
      <c r="V417" s="379"/>
      <c r="W417" s="379"/>
      <c r="X417" s="379"/>
      <c r="Y417" s="379"/>
      <c r="Z417" s="379"/>
    </row>
    <row r="418" spans="1:26" ht="14.25" customHeight="1" x14ac:dyDescent="0.25">
      <c r="A418" s="379"/>
      <c r="B418" s="466"/>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row>
    <row r="419" spans="1:26" ht="14.25" customHeight="1" x14ac:dyDescent="0.25">
      <c r="A419" s="379"/>
      <c r="B419" s="466"/>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c r="Z419" s="379"/>
    </row>
    <row r="420" spans="1:26" ht="14.25" customHeight="1" x14ac:dyDescent="0.25">
      <c r="A420" s="379"/>
      <c r="B420" s="466"/>
      <c r="C420" s="379"/>
      <c r="D420" s="379"/>
      <c r="E420" s="379"/>
      <c r="F420" s="379"/>
      <c r="G420" s="379"/>
      <c r="H420" s="379"/>
      <c r="I420" s="379"/>
      <c r="J420" s="379"/>
      <c r="K420" s="379"/>
      <c r="L420" s="379"/>
      <c r="M420" s="379"/>
      <c r="N420" s="379"/>
      <c r="O420" s="379"/>
      <c r="P420" s="379"/>
      <c r="Q420" s="379"/>
      <c r="R420" s="379"/>
      <c r="S420" s="379"/>
      <c r="T420" s="379"/>
      <c r="U420" s="379"/>
      <c r="V420" s="379"/>
      <c r="W420" s="379"/>
      <c r="X420" s="379"/>
      <c r="Y420" s="379"/>
      <c r="Z420" s="379"/>
    </row>
    <row r="421" spans="1:26" ht="14.25" customHeight="1" x14ac:dyDescent="0.25">
      <c r="A421" s="379"/>
      <c r="B421" s="466"/>
      <c r="C421" s="379"/>
      <c r="D421" s="379"/>
      <c r="E421" s="379"/>
      <c r="F421" s="379"/>
      <c r="G421" s="379"/>
      <c r="H421" s="379"/>
      <c r="I421" s="379"/>
      <c r="J421" s="379"/>
      <c r="K421" s="379"/>
      <c r="L421" s="379"/>
      <c r="M421" s="379"/>
      <c r="N421" s="379"/>
      <c r="O421" s="379"/>
      <c r="P421" s="379"/>
      <c r="Q421" s="379"/>
      <c r="R421" s="379"/>
      <c r="S421" s="379"/>
      <c r="T421" s="379"/>
      <c r="U421" s="379"/>
      <c r="V421" s="379"/>
      <c r="W421" s="379"/>
      <c r="X421" s="379"/>
      <c r="Y421" s="379"/>
      <c r="Z421" s="379"/>
    </row>
    <row r="422" spans="1:26" ht="14.25" customHeight="1" x14ac:dyDescent="0.25">
      <c r="A422" s="379"/>
      <c r="B422" s="466"/>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c r="Z422" s="379"/>
    </row>
    <row r="423" spans="1:26" ht="14.25" customHeight="1" x14ac:dyDescent="0.25">
      <c r="A423" s="379"/>
      <c r="B423" s="466"/>
      <c r="C423" s="379"/>
      <c r="D423" s="379"/>
      <c r="E423" s="379"/>
      <c r="F423" s="379"/>
      <c r="G423" s="379"/>
      <c r="H423" s="379"/>
      <c r="I423" s="379"/>
      <c r="J423" s="379"/>
      <c r="K423" s="379"/>
      <c r="L423" s="379"/>
      <c r="M423" s="379"/>
      <c r="N423" s="379"/>
      <c r="O423" s="379"/>
      <c r="P423" s="379"/>
      <c r="Q423" s="379"/>
      <c r="R423" s="379"/>
      <c r="S423" s="379"/>
      <c r="T423" s="379"/>
      <c r="U423" s="379"/>
      <c r="V423" s="379"/>
      <c r="W423" s="379"/>
      <c r="X423" s="379"/>
      <c r="Y423" s="379"/>
      <c r="Z423" s="379"/>
    </row>
    <row r="424" spans="1:26" ht="14.25" customHeight="1" x14ac:dyDescent="0.25">
      <c r="A424" s="379"/>
      <c r="B424" s="466"/>
      <c r="C424" s="379"/>
      <c r="D424" s="379"/>
      <c r="E424" s="379"/>
      <c r="F424" s="379"/>
      <c r="G424" s="379"/>
      <c r="H424" s="379"/>
      <c r="I424" s="379"/>
      <c r="J424" s="379"/>
      <c r="K424" s="379"/>
      <c r="L424" s="379"/>
      <c r="M424" s="379"/>
      <c r="N424" s="379"/>
      <c r="O424" s="379"/>
      <c r="P424" s="379"/>
      <c r="Q424" s="379"/>
      <c r="R424" s="379"/>
      <c r="S424" s="379"/>
      <c r="T424" s="379"/>
      <c r="U424" s="379"/>
      <c r="V424" s="379"/>
      <c r="W424" s="379"/>
      <c r="X424" s="379"/>
      <c r="Y424" s="379"/>
      <c r="Z424" s="379"/>
    </row>
    <row r="425" spans="1:26" ht="14.25" customHeight="1" x14ac:dyDescent="0.25">
      <c r="A425" s="379"/>
      <c r="B425" s="466"/>
      <c r="C425" s="379"/>
      <c r="D425" s="379"/>
      <c r="E425" s="379"/>
      <c r="F425" s="379"/>
      <c r="G425" s="379"/>
      <c r="H425" s="379"/>
      <c r="I425" s="379"/>
      <c r="J425" s="379"/>
      <c r="K425" s="379"/>
      <c r="L425" s="379"/>
      <c r="M425" s="379"/>
      <c r="N425" s="379"/>
      <c r="O425" s="379"/>
      <c r="P425" s="379"/>
      <c r="Q425" s="379"/>
      <c r="R425" s="379"/>
      <c r="S425" s="379"/>
      <c r="T425" s="379"/>
      <c r="U425" s="379"/>
      <c r="V425" s="379"/>
      <c r="W425" s="379"/>
      <c r="X425" s="379"/>
      <c r="Y425" s="379"/>
      <c r="Z425" s="379"/>
    </row>
    <row r="426" spans="1:26" ht="14.25" customHeight="1" x14ac:dyDescent="0.25">
      <c r="A426" s="379"/>
      <c r="B426" s="466"/>
      <c r="C426" s="379"/>
      <c r="D426" s="379"/>
      <c r="E426" s="379"/>
      <c r="F426" s="379"/>
      <c r="G426" s="379"/>
      <c r="H426" s="379"/>
      <c r="I426" s="379"/>
      <c r="J426" s="379"/>
      <c r="K426" s="379"/>
      <c r="L426" s="379"/>
      <c r="M426" s="379"/>
      <c r="N426" s="379"/>
      <c r="O426" s="379"/>
      <c r="P426" s="379"/>
      <c r="Q426" s="379"/>
      <c r="R426" s="379"/>
      <c r="S426" s="379"/>
      <c r="T426" s="379"/>
      <c r="U426" s="379"/>
      <c r="V426" s="379"/>
      <c r="W426" s="379"/>
      <c r="X426" s="379"/>
      <c r="Y426" s="379"/>
      <c r="Z426" s="379"/>
    </row>
    <row r="427" spans="1:26" ht="14.25" customHeight="1" x14ac:dyDescent="0.25">
      <c r="A427" s="379"/>
      <c r="B427" s="466"/>
      <c r="C427" s="379"/>
      <c r="D427" s="379"/>
      <c r="E427" s="379"/>
      <c r="F427" s="379"/>
      <c r="G427" s="379"/>
      <c r="H427" s="379"/>
      <c r="I427" s="379"/>
      <c r="J427" s="379"/>
      <c r="K427" s="379"/>
      <c r="L427" s="379"/>
      <c r="M427" s="379"/>
      <c r="N427" s="379"/>
      <c r="O427" s="379"/>
      <c r="P427" s="379"/>
      <c r="Q427" s="379"/>
      <c r="R427" s="379"/>
      <c r="S427" s="379"/>
      <c r="T427" s="379"/>
      <c r="U427" s="379"/>
      <c r="V427" s="379"/>
      <c r="W427" s="379"/>
      <c r="X427" s="379"/>
      <c r="Y427" s="379"/>
      <c r="Z427" s="379"/>
    </row>
    <row r="428" spans="1:26" ht="14.25" customHeight="1" x14ac:dyDescent="0.25">
      <c r="A428" s="379"/>
      <c r="B428" s="466"/>
      <c r="C428" s="379"/>
      <c r="D428" s="379"/>
      <c r="E428" s="379"/>
      <c r="F428" s="379"/>
      <c r="G428" s="379"/>
      <c r="H428" s="379"/>
      <c r="I428" s="379"/>
      <c r="J428" s="379"/>
      <c r="K428" s="379"/>
      <c r="L428" s="379"/>
      <c r="M428" s="379"/>
      <c r="N428" s="379"/>
      <c r="O428" s="379"/>
      <c r="P428" s="379"/>
      <c r="Q428" s="379"/>
      <c r="R428" s="379"/>
      <c r="S428" s="379"/>
      <c r="T428" s="379"/>
      <c r="U428" s="379"/>
      <c r="V428" s="379"/>
      <c r="W428" s="379"/>
      <c r="X428" s="379"/>
      <c r="Y428" s="379"/>
      <c r="Z428" s="379"/>
    </row>
    <row r="429" spans="1:26" ht="14.25" customHeight="1" x14ac:dyDescent="0.25">
      <c r="A429" s="379"/>
      <c r="B429" s="466"/>
      <c r="C429" s="379"/>
      <c r="D429" s="379"/>
      <c r="E429" s="379"/>
      <c r="F429" s="379"/>
      <c r="G429" s="379"/>
      <c r="H429" s="379"/>
      <c r="I429" s="379"/>
      <c r="J429" s="379"/>
      <c r="K429" s="379"/>
      <c r="L429" s="379"/>
      <c r="M429" s="379"/>
      <c r="N429" s="379"/>
      <c r="O429" s="379"/>
      <c r="P429" s="379"/>
      <c r="Q429" s="379"/>
      <c r="R429" s="379"/>
      <c r="S429" s="379"/>
      <c r="T429" s="379"/>
      <c r="U429" s="379"/>
      <c r="V429" s="379"/>
      <c r="W429" s="379"/>
      <c r="X429" s="379"/>
      <c r="Y429" s="379"/>
      <c r="Z429" s="379"/>
    </row>
    <row r="430" spans="1:26" ht="14.25" customHeight="1" x14ac:dyDescent="0.25">
      <c r="A430" s="379"/>
      <c r="B430" s="466"/>
      <c r="C430" s="379"/>
      <c r="D430" s="379"/>
      <c r="E430" s="379"/>
      <c r="F430" s="379"/>
      <c r="G430" s="379"/>
      <c r="H430" s="379"/>
      <c r="I430" s="379"/>
      <c r="J430" s="379"/>
      <c r="K430" s="379"/>
      <c r="L430" s="379"/>
      <c r="M430" s="379"/>
      <c r="N430" s="379"/>
      <c r="O430" s="379"/>
      <c r="P430" s="379"/>
      <c r="Q430" s="379"/>
      <c r="R430" s="379"/>
      <c r="S430" s="379"/>
      <c r="T430" s="379"/>
      <c r="U430" s="379"/>
      <c r="V430" s="379"/>
      <c r="W430" s="379"/>
      <c r="X430" s="379"/>
      <c r="Y430" s="379"/>
      <c r="Z430" s="379"/>
    </row>
    <row r="431" spans="1:26" ht="14.25" customHeight="1" x14ac:dyDescent="0.25">
      <c r="A431" s="379"/>
      <c r="B431" s="466"/>
      <c r="C431" s="379"/>
      <c r="D431" s="379"/>
      <c r="E431" s="379"/>
      <c r="F431" s="379"/>
      <c r="G431" s="379"/>
      <c r="H431" s="379"/>
      <c r="I431" s="379"/>
      <c r="J431" s="379"/>
      <c r="K431" s="379"/>
      <c r="L431" s="379"/>
      <c r="M431" s="379"/>
      <c r="N431" s="379"/>
      <c r="O431" s="379"/>
      <c r="P431" s="379"/>
      <c r="Q431" s="379"/>
      <c r="R431" s="379"/>
      <c r="S431" s="379"/>
      <c r="T431" s="379"/>
      <c r="U431" s="379"/>
      <c r="V431" s="379"/>
      <c r="W431" s="379"/>
      <c r="X431" s="379"/>
      <c r="Y431" s="379"/>
      <c r="Z431" s="379"/>
    </row>
    <row r="432" spans="1:26" ht="14.25" customHeight="1" x14ac:dyDescent="0.25">
      <c r="A432" s="379"/>
      <c r="B432" s="466"/>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379"/>
      <c r="Y432" s="379"/>
      <c r="Z432" s="379"/>
    </row>
    <row r="433" spans="1:26" ht="14.25" customHeight="1" x14ac:dyDescent="0.25">
      <c r="A433" s="379"/>
      <c r="B433" s="466"/>
      <c r="C433" s="379"/>
      <c r="D433" s="379"/>
      <c r="E433" s="379"/>
      <c r="F433" s="379"/>
      <c r="G433" s="379"/>
      <c r="H433" s="379"/>
      <c r="I433" s="379"/>
      <c r="J433" s="379"/>
      <c r="K433" s="379"/>
      <c r="L433" s="379"/>
      <c r="M433" s="379"/>
      <c r="N433" s="379"/>
      <c r="O433" s="379"/>
      <c r="P433" s="379"/>
      <c r="Q433" s="379"/>
      <c r="R433" s="379"/>
      <c r="S433" s="379"/>
      <c r="T433" s="379"/>
      <c r="U433" s="379"/>
      <c r="V433" s="379"/>
      <c r="W433" s="379"/>
      <c r="X433" s="379"/>
      <c r="Y433" s="379"/>
      <c r="Z433" s="379"/>
    </row>
    <row r="434" spans="1:26" ht="14.25" customHeight="1" x14ac:dyDescent="0.25">
      <c r="A434" s="379"/>
      <c r="B434" s="466"/>
      <c r="C434" s="379"/>
      <c r="D434" s="379"/>
      <c r="E434" s="379"/>
      <c r="F434" s="379"/>
      <c r="G434" s="379"/>
      <c r="H434" s="379"/>
      <c r="I434" s="379"/>
      <c r="J434" s="379"/>
      <c r="K434" s="379"/>
      <c r="L434" s="379"/>
      <c r="M434" s="379"/>
      <c r="N434" s="379"/>
      <c r="O434" s="379"/>
      <c r="P434" s="379"/>
      <c r="Q434" s="379"/>
      <c r="R434" s="379"/>
      <c r="S434" s="379"/>
      <c r="T434" s="379"/>
      <c r="U434" s="379"/>
      <c r="V434" s="379"/>
      <c r="W434" s="379"/>
      <c r="X434" s="379"/>
      <c r="Y434" s="379"/>
      <c r="Z434" s="379"/>
    </row>
    <row r="435" spans="1:26" ht="14.25" customHeight="1" x14ac:dyDescent="0.25">
      <c r="A435" s="379"/>
      <c r="B435" s="466"/>
      <c r="C435" s="379"/>
      <c r="D435" s="379"/>
      <c r="E435" s="379"/>
      <c r="F435" s="379"/>
      <c r="G435" s="379"/>
      <c r="H435" s="379"/>
      <c r="I435" s="379"/>
      <c r="J435" s="379"/>
      <c r="K435" s="379"/>
      <c r="L435" s="379"/>
      <c r="M435" s="379"/>
      <c r="N435" s="379"/>
      <c r="O435" s="379"/>
      <c r="P435" s="379"/>
      <c r="Q435" s="379"/>
      <c r="R435" s="379"/>
      <c r="S435" s="379"/>
      <c r="T435" s="379"/>
      <c r="U435" s="379"/>
      <c r="V435" s="379"/>
      <c r="W435" s="379"/>
      <c r="X435" s="379"/>
      <c r="Y435" s="379"/>
      <c r="Z435" s="379"/>
    </row>
    <row r="436" spans="1:26" ht="14.25" customHeight="1" x14ac:dyDescent="0.25">
      <c r="A436" s="379"/>
      <c r="B436" s="466"/>
      <c r="C436" s="379"/>
      <c r="D436" s="379"/>
      <c r="E436" s="379"/>
      <c r="F436" s="379"/>
      <c r="G436" s="379"/>
      <c r="H436" s="379"/>
      <c r="I436" s="379"/>
      <c r="J436" s="379"/>
      <c r="K436" s="379"/>
      <c r="L436" s="379"/>
      <c r="M436" s="379"/>
      <c r="N436" s="379"/>
      <c r="O436" s="379"/>
      <c r="P436" s="379"/>
      <c r="Q436" s="379"/>
      <c r="R436" s="379"/>
      <c r="S436" s="379"/>
      <c r="T436" s="379"/>
      <c r="U436" s="379"/>
      <c r="V436" s="379"/>
      <c r="W436" s="379"/>
      <c r="X436" s="379"/>
      <c r="Y436" s="379"/>
      <c r="Z436" s="379"/>
    </row>
    <row r="437" spans="1:26" ht="14.25" customHeight="1" x14ac:dyDescent="0.25">
      <c r="A437" s="379"/>
      <c r="B437" s="466"/>
      <c r="C437" s="379"/>
      <c r="D437" s="379"/>
      <c r="E437" s="379"/>
      <c r="F437" s="379"/>
      <c r="G437" s="379"/>
      <c r="H437" s="379"/>
      <c r="I437" s="379"/>
      <c r="J437" s="379"/>
      <c r="K437" s="379"/>
      <c r="L437" s="379"/>
      <c r="M437" s="379"/>
      <c r="N437" s="379"/>
      <c r="O437" s="379"/>
      <c r="P437" s="379"/>
      <c r="Q437" s="379"/>
      <c r="R437" s="379"/>
      <c r="S437" s="379"/>
      <c r="T437" s="379"/>
      <c r="U437" s="379"/>
      <c r="V437" s="379"/>
      <c r="W437" s="379"/>
      <c r="X437" s="379"/>
      <c r="Y437" s="379"/>
      <c r="Z437" s="379"/>
    </row>
    <row r="438" spans="1:26" ht="14.25" customHeight="1" x14ac:dyDescent="0.25">
      <c r="A438" s="379"/>
      <c r="B438" s="466"/>
      <c r="C438" s="379"/>
      <c r="D438" s="379"/>
      <c r="E438" s="379"/>
      <c r="F438" s="379"/>
      <c r="G438" s="379"/>
      <c r="H438" s="379"/>
      <c r="I438" s="379"/>
      <c r="J438" s="379"/>
      <c r="K438" s="379"/>
      <c r="L438" s="379"/>
      <c r="M438" s="379"/>
      <c r="N438" s="379"/>
      <c r="O438" s="379"/>
      <c r="P438" s="379"/>
      <c r="Q438" s="379"/>
      <c r="R438" s="379"/>
      <c r="S438" s="379"/>
      <c r="T438" s="379"/>
      <c r="U438" s="379"/>
      <c r="V438" s="379"/>
      <c r="W438" s="379"/>
      <c r="X438" s="379"/>
      <c r="Y438" s="379"/>
      <c r="Z438" s="379"/>
    </row>
    <row r="439" spans="1:26" ht="14.25" customHeight="1" x14ac:dyDescent="0.25">
      <c r="A439" s="379"/>
      <c r="B439" s="466"/>
      <c r="C439" s="379"/>
      <c r="D439" s="379"/>
      <c r="E439" s="379"/>
      <c r="F439" s="379"/>
      <c r="G439" s="379"/>
      <c r="H439" s="379"/>
      <c r="I439" s="379"/>
      <c r="J439" s="379"/>
      <c r="K439" s="379"/>
      <c r="L439" s="379"/>
      <c r="M439" s="379"/>
      <c r="N439" s="379"/>
      <c r="O439" s="379"/>
      <c r="P439" s="379"/>
      <c r="Q439" s="379"/>
      <c r="R439" s="379"/>
      <c r="S439" s="379"/>
      <c r="T439" s="379"/>
      <c r="U439" s="379"/>
      <c r="V439" s="379"/>
      <c r="W439" s="379"/>
      <c r="X439" s="379"/>
      <c r="Y439" s="379"/>
      <c r="Z439" s="379"/>
    </row>
    <row r="440" spans="1:26" ht="14.25" customHeight="1" x14ac:dyDescent="0.25">
      <c r="A440" s="379"/>
      <c r="B440" s="466"/>
      <c r="C440" s="379"/>
      <c r="D440" s="379"/>
      <c r="E440" s="379"/>
      <c r="F440" s="379"/>
      <c r="G440" s="379"/>
      <c r="H440" s="379"/>
      <c r="I440" s="379"/>
      <c r="J440" s="379"/>
      <c r="K440" s="379"/>
      <c r="L440" s="379"/>
      <c r="M440" s="379"/>
      <c r="N440" s="379"/>
      <c r="O440" s="379"/>
      <c r="P440" s="379"/>
      <c r="Q440" s="379"/>
      <c r="R440" s="379"/>
      <c r="S440" s="379"/>
      <c r="T440" s="379"/>
      <c r="U440" s="379"/>
      <c r="V440" s="379"/>
      <c r="W440" s="379"/>
      <c r="X440" s="379"/>
      <c r="Y440" s="379"/>
      <c r="Z440" s="379"/>
    </row>
    <row r="441" spans="1:26" ht="14.25" customHeight="1" x14ac:dyDescent="0.25">
      <c r="A441" s="379"/>
      <c r="B441" s="466"/>
      <c r="C441" s="379"/>
      <c r="D441" s="379"/>
      <c r="E441" s="379"/>
      <c r="F441" s="379"/>
      <c r="G441" s="379"/>
      <c r="H441" s="379"/>
      <c r="I441" s="379"/>
      <c r="J441" s="379"/>
      <c r="K441" s="379"/>
      <c r="L441" s="379"/>
      <c r="M441" s="379"/>
      <c r="N441" s="379"/>
      <c r="O441" s="379"/>
      <c r="P441" s="379"/>
      <c r="Q441" s="379"/>
      <c r="R441" s="379"/>
      <c r="S441" s="379"/>
      <c r="T441" s="379"/>
      <c r="U441" s="379"/>
      <c r="V441" s="379"/>
      <c r="W441" s="379"/>
      <c r="X441" s="379"/>
      <c r="Y441" s="379"/>
      <c r="Z441" s="379"/>
    </row>
    <row r="442" spans="1:26" ht="14.25" customHeight="1" x14ac:dyDescent="0.25">
      <c r="A442" s="379"/>
      <c r="B442" s="466"/>
      <c r="C442" s="379"/>
      <c r="D442" s="379"/>
      <c r="E442" s="379"/>
      <c r="F442" s="379"/>
      <c r="G442" s="379"/>
      <c r="H442" s="379"/>
      <c r="I442" s="379"/>
      <c r="J442" s="379"/>
      <c r="K442" s="379"/>
      <c r="L442" s="379"/>
      <c r="M442" s="379"/>
      <c r="N442" s="379"/>
      <c r="O442" s="379"/>
      <c r="P442" s="379"/>
      <c r="Q442" s="379"/>
      <c r="R442" s="379"/>
      <c r="S442" s="379"/>
      <c r="T442" s="379"/>
      <c r="U442" s="379"/>
      <c r="V442" s="379"/>
      <c r="W442" s="379"/>
      <c r="X442" s="379"/>
      <c r="Y442" s="379"/>
      <c r="Z442" s="379"/>
    </row>
    <row r="443" spans="1:26" ht="14.25" customHeight="1" x14ac:dyDescent="0.25">
      <c r="A443" s="379"/>
      <c r="B443" s="466"/>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c r="Z443" s="379"/>
    </row>
    <row r="444" spans="1:26" ht="14.25" customHeight="1" x14ac:dyDescent="0.25">
      <c r="A444" s="379"/>
      <c r="B444" s="466"/>
      <c r="C444" s="379"/>
      <c r="D444" s="379"/>
      <c r="E444" s="379"/>
      <c r="F444" s="379"/>
      <c r="G444" s="379"/>
      <c r="H444" s="379"/>
      <c r="I444" s="379"/>
      <c r="J444" s="379"/>
      <c r="K444" s="379"/>
      <c r="L444" s="379"/>
      <c r="M444" s="379"/>
      <c r="N444" s="379"/>
      <c r="O444" s="379"/>
      <c r="P444" s="379"/>
      <c r="Q444" s="379"/>
      <c r="R444" s="379"/>
      <c r="S444" s="379"/>
      <c r="T444" s="379"/>
      <c r="U444" s="379"/>
      <c r="V444" s="379"/>
      <c r="W444" s="379"/>
      <c r="X444" s="379"/>
      <c r="Y444" s="379"/>
      <c r="Z444" s="379"/>
    </row>
    <row r="445" spans="1:26" ht="14.25" customHeight="1" x14ac:dyDescent="0.25">
      <c r="A445" s="379"/>
      <c r="B445" s="466"/>
      <c r="C445" s="379"/>
      <c r="D445" s="379"/>
      <c r="E445" s="379"/>
      <c r="F445" s="379"/>
      <c r="G445" s="379"/>
      <c r="H445" s="379"/>
      <c r="I445" s="379"/>
      <c r="J445" s="379"/>
      <c r="K445" s="379"/>
      <c r="L445" s="379"/>
      <c r="M445" s="379"/>
      <c r="N445" s="379"/>
      <c r="O445" s="379"/>
      <c r="P445" s="379"/>
      <c r="Q445" s="379"/>
      <c r="R445" s="379"/>
      <c r="S445" s="379"/>
      <c r="T445" s="379"/>
      <c r="U445" s="379"/>
      <c r="V445" s="379"/>
      <c r="W445" s="379"/>
      <c r="X445" s="379"/>
      <c r="Y445" s="379"/>
      <c r="Z445" s="379"/>
    </row>
    <row r="446" spans="1:26" ht="14.25" customHeight="1" x14ac:dyDescent="0.25">
      <c r="A446" s="379"/>
      <c r="B446" s="466"/>
      <c r="C446" s="379"/>
      <c r="D446" s="379"/>
      <c r="E446" s="379"/>
      <c r="F446" s="379"/>
      <c r="G446" s="379"/>
      <c r="H446" s="379"/>
      <c r="I446" s="379"/>
      <c r="J446" s="379"/>
      <c r="K446" s="379"/>
      <c r="L446" s="379"/>
      <c r="M446" s="379"/>
      <c r="N446" s="379"/>
      <c r="O446" s="379"/>
      <c r="P446" s="379"/>
      <c r="Q446" s="379"/>
      <c r="R446" s="379"/>
      <c r="S446" s="379"/>
      <c r="T446" s="379"/>
      <c r="U446" s="379"/>
      <c r="V446" s="379"/>
      <c r="W446" s="379"/>
      <c r="X446" s="379"/>
      <c r="Y446" s="379"/>
      <c r="Z446" s="379"/>
    </row>
    <row r="447" spans="1:26" ht="14.25" customHeight="1" x14ac:dyDescent="0.25">
      <c r="A447" s="379"/>
      <c r="B447" s="466"/>
      <c r="C447" s="379"/>
      <c r="D447" s="379"/>
      <c r="E447" s="379"/>
      <c r="F447" s="379"/>
      <c r="G447" s="379"/>
      <c r="H447" s="379"/>
      <c r="I447" s="379"/>
      <c r="J447" s="379"/>
      <c r="K447" s="379"/>
      <c r="L447" s="379"/>
      <c r="M447" s="379"/>
      <c r="N447" s="379"/>
      <c r="O447" s="379"/>
      <c r="P447" s="379"/>
      <c r="Q447" s="379"/>
      <c r="R447" s="379"/>
      <c r="S447" s="379"/>
      <c r="T447" s="379"/>
      <c r="U447" s="379"/>
      <c r="V447" s="379"/>
      <c r="W447" s="379"/>
      <c r="X447" s="379"/>
      <c r="Y447" s="379"/>
      <c r="Z447" s="379"/>
    </row>
    <row r="448" spans="1:26" ht="14.25" customHeight="1" x14ac:dyDescent="0.25">
      <c r="A448" s="379"/>
      <c r="B448" s="466"/>
      <c r="C448" s="379"/>
      <c r="D448" s="379"/>
      <c r="E448" s="379"/>
      <c r="F448" s="379"/>
      <c r="G448" s="379"/>
      <c r="H448" s="379"/>
      <c r="I448" s="379"/>
      <c r="J448" s="379"/>
      <c r="K448" s="379"/>
      <c r="L448" s="379"/>
      <c r="M448" s="379"/>
      <c r="N448" s="379"/>
      <c r="O448" s="379"/>
      <c r="P448" s="379"/>
      <c r="Q448" s="379"/>
      <c r="R448" s="379"/>
      <c r="S448" s="379"/>
      <c r="T448" s="379"/>
      <c r="U448" s="379"/>
      <c r="V448" s="379"/>
      <c r="W448" s="379"/>
      <c r="X448" s="379"/>
      <c r="Y448" s="379"/>
      <c r="Z448" s="379"/>
    </row>
    <row r="449" spans="1:26" ht="14.25" customHeight="1" x14ac:dyDescent="0.25">
      <c r="A449" s="379"/>
      <c r="B449" s="466"/>
      <c r="C449" s="379"/>
      <c r="D449" s="379"/>
      <c r="E449" s="379"/>
      <c r="F449" s="379"/>
      <c r="G449" s="379"/>
      <c r="H449" s="379"/>
      <c r="I449" s="379"/>
      <c r="J449" s="379"/>
      <c r="K449" s="379"/>
      <c r="L449" s="379"/>
      <c r="M449" s="379"/>
      <c r="N449" s="379"/>
      <c r="O449" s="379"/>
      <c r="P449" s="379"/>
      <c r="Q449" s="379"/>
      <c r="R449" s="379"/>
      <c r="S449" s="379"/>
      <c r="T449" s="379"/>
      <c r="U449" s="379"/>
      <c r="V449" s="379"/>
      <c r="W449" s="379"/>
      <c r="X449" s="379"/>
      <c r="Y449" s="379"/>
      <c r="Z449" s="379"/>
    </row>
    <row r="450" spans="1:26" ht="14.25" customHeight="1" x14ac:dyDescent="0.25">
      <c r="A450" s="379"/>
      <c r="B450" s="466"/>
      <c r="C450" s="379"/>
      <c r="D450" s="379"/>
      <c r="E450" s="379"/>
      <c r="F450" s="379"/>
      <c r="G450" s="379"/>
      <c r="H450" s="379"/>
      <c r="I450" s="379"/>
      <c r="J450" s="379"/>
      <c r="K450" s="379"/>
      <c r="L450" s="379"/>
      <c r="M450" s="379"/>
      <c r="N450" s="379"/>
      <c r="O450" s="379"/>
      <c r="P450" s="379"/>
      <c r="Q450" s="379"/>
      <c r="R450" s="379"/>
      <c r="S450" s="379"/>
      <c r="T450" s="379"/>
      <c r="U450" s="379"/>
      <c r="V450" s="379"/>
      <c r="W450" s="379"/>
      <c r="X450" s="379"/>
      <c r="Y450" s="379"/>
      <c r="Z450" s="379"/>
    </row>
    <row r="451" spans="1:26" ht="14.25" customHeight="1" x14ac:dyDescent="0.25">
      <c r="A451" s="379"/>
      <c r="B451" s="466"/>
      <c r="C451" s="379"/>
      <c r="D451" s="379"/>
      <c r="E451" s="379"/>
      <c r="F451" s="379"/>
      <c r="G451" s="379"/>
      <c r="H451" s="379"/>
      <c r="I451" s="379"/>
      <c r="J451" s="379"/>
      <c r="K451" s="379"/>
      <c r="L451" s="379"/>
      <c r="M451" s="379"/>
      <c r="N451" s="379"/>
      <c r="O451" s="379"/>
      <c r="P451" s="379"/>
      <c r="Q451" s="379"/>
      <c r="R451" s="379"/>
      <c r="S451" s="379"/>
      <c r="T451" s="379"/>
      <c r="U451" s="379"/>
      <c r="V451" s="379"/>
      <c r="W451" s="379"/>
      <c r="X451" s="379"/>
      <c r="Y451" s="379"/>
      <c r="Z451" s="379"/>
    </row>
    <row r="452" spans="1:26" ht="14.25" customHeight="1" x14ac:dyDescent="0.25">
      <c r="A452" s="379"/>
      <c r="B452" s="466"/>
      <c r="C452" s="379"/>
      <c r="D452" s="379"/>
      <c r="E452" s="379"/>
      <c r="F452" s="379"/>
      <c r="G452" s="379"/>
      <c r="H452" s="379"/>
      <c r="I452" s="379"/>
      <c r="J452" s="379"/>
      <c r="K452" s="379"/>
      <c r="L452" s="379"/>
      <c r="M452" s="379"/>
      <c r="N452" s="379"/>
      <c r="O452" s="379"/>
      <c r="P452" s="379"/>
      <c r="Q452" s="379"/>
      <c r="R452" s="379"/>
      <c r="S452" s="379"/>
      <c r="T452" s="379"/>
      <c r="U452" s="379"/>
      <c r="V452" s="379"/>
      <c r="W452" s="379"/>
      <c r="X452" s="379"/>
      <c r="Y452" s="379"/>
      <c r="Z452" s="379"/>
    </row>
    <row r="453" spans="1:26" ht="14.25" customHeight="1" x14ac:dyDescent="0.25">
      <c r="A453" s="379"/>
      <c r="B453" s="466"/>
      <c r="C453" s="379"/>
      <c r="D453" s="379"/>
      <c r="E453" s="379"/>
      <c r="F453" s="379"/>
      <c r="G453" s="379"/>
      <c r="H453" s="379"/>
      <c r="I453" s="379"/>
      <c r="J453" s="379"/>
      <c r="K453" s="379"/>
      <c r="L453" s="379"/>
      <c r="M453" s="379"/>
      <c r="N453" s="379"/>
      <c r="O453" s="379"/>
      <c r="P453" s="379"/>
      <c r="Q453" s="379"/>
      <c r="R453" s="379"/>
      <c r="S453" s="379"/>
      <c r="T453" s="379"/>
      <c r="U453" s="379"/>
      <c r="V453" s="379"/>
      <c r="W453" s="379"/>
      <c r="X453" s="379"/>
      <c r="Y453" s="379"/>
      <c r="Z453" s="379"/>
    </row>
    <row r="454" spans="1:26" ht="14.25" customHeight="1" x14ac:dyDescent="0.25">
      <c r="A454" s="379"/>
      <c r="B454" s="466"/>
      <c r="C454" s="379"/>
      <c r="D454" s="379"/>
      <c r="E454" s="379"/>
      <c r="F454" s="379"/>
      <c r="G454" s="379"/>
      <c r="H454" s="379"/>
      <c r="I454" s="379"/>
      <c r="J454" s="379"/>
      <c r="K454" s="379"/>
      <c r="L454" s="379"/>
      <c r="M454" s="379"/>
      <c r="N454" s="379"/>
      <c r="O454" s="379"/>
      <c r="P454" s="379"/>
      <c r="Q454" s="379"/>
      <c r="R454" s="379"/>
      <c r="S454" s="379"/>
      <c r="T454" s="379"/>
      <c r="U454" s="379"/>
      <c r="V454" s="379"/>
      <c r="W454" s="379"/>
      <c r="X454" s="379"/>
      <c r="Y454" s="379"/>
      <c r="Z454" s="379"/>
    </row>
    <row r="455" spans="1:26" ht="14.25" customHeight="1" x14ac:dyDescent="0.25">
      <c r="A455" s="379"/>
      <c r="B455" s="466"/>
      <c r="C455" s="379"/>
      <c r="D455" s="379"/>
      <c r="E455" s="379"/>
      <c r="F455" s="379"/>
      <c r="G455" s="379"/>
      <c r="H455" s="379"/>
      <c r="I455" s="379"/>
      <c r="J455" s="379"/>
      <c r="K455" s="379"/>
      <c r="L455" s="379"/>
      <c r="M455" s="379"/>
      <c r="N455" s="379"/>
      <c r="O455" s="379"/>
      <c r="P455" s="379"/>
      <c r="Q455" s="379"/>
      <c r="R455" s="379"/>
      <c r="S455" s="379"/>
      <c r="T455" s="379"/>
      <c r="U455" s="379"/>
      <c r="V455" s="379"/>
      <c r="W455" s="379"/>
      <c r="X455" s="379"/>
      <c r="Y455" s="379"/>
      <c r="Z455" s="379"/>
    </row>
    <row r="456" spans="1:26" ht="14.25" customHeight="1" x14ac:dyDescent="0.25">
      <c r="A456" s="379"/>
      <c r="B456" s="466"/>
      <c r="C456" s="379"/>
      <c r="D456" s="379"/>
      <c r="E456" s="379"/>
      <c r="F456" s="379"/>
      <c r="G456" s="379"/>
      <c r="H456" s="379"/>
      <c r="I456" s="379"/>
      <c r="J456" s="379"/>
      <c r="K456" s="379"/>
      <c r="L456" s="379"/>
      <c r="M456" s="379"/>
      <c r="N456" s="379"/>
      <c r="O456" s="379"/>
      <c r="P456" s="379"/>
      <c r="Q456" s="379"/>
      <c r="R456" s="379"/>
      <c r="S456" s="379"/>
      <c r="T456" s="379"/>
      <c r="U456" s="379"/>
      <c r="V456" s="379"/>
      <c r="W456" s="379"/>
      <c r="X456" s="379"/>
      <c r="Y456" s="379"/>
      <c r="Z456" s="379"/>
    </row>
    <row r="457" spans="1:26" ht="14.25" customHeight="1" x14ac:dyDescent="0.25">
      <c r="A457" s="379"/>
      <c r="B457" s="466"/>
      <c r="C457" s="379"/>
      <c r="D457" s="379"/>
      <c r="E457" s="379"/>
      <c r="F457" s="379"/>
      <c r="G457" s="379"/>
      <c r="H457" s="379"/>
      <c r="I457" s="379"/>
      <c r="J457" s="379"/>
      <c r="K457" s="379"/>
      <c r="L457" s="379"/>
      <c r="M457" s="379"/>
      <c r="N457" s="379"/>
      <c r="O457" s="379"/>
      <c r="P457" s="379"/>
      <c r="Q457" s="379"/>
      <c r="R457" s="379"/>
      <c r="S457" s="379"/>
      <c r="T457" s="379"/>
      <c r="U457" s="379"/>
      <c r="V457" s="379"/>
      <c r="W457" s="379"/>
      <c r="X457" s="379"/>
      <c r="Y457" s="379"/>
      <c r="Z457" s="379"/>
    </row>
    <row r="458" spans="1:26" ht="14.25" customHeight="1" x14ac:dyDescent="0.25">
      <c r="A458" s="379"/>
      <c r="B458" s="466"/>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row>
    <row r="459" spans="1:26" ht="14.25" customHeight="1" x14ac:dyDescent="0.25">
      <c r="A459" s="379"/>
      <c r="B459" s="466"/>
      <c r="C459" s="379"/>
      <c r="D459" s="379"/>
      <c r="E459" s="379"/>
      <c r="F459" s="379"/>
      <c r="G459" s="379"/>
      <c r="H459" s="379"/>
      <c r="I459" s="379"/>
      <c r="J459" s="379"/>
      <c r="K459" s="379"/>
      <c r="L459" s="379"/>
      <c r="M459" s="379"/>
      <c r="N459" s="379"/>
      <c r="O459" s="379"/>
      <c r="P459" s="379"/>
      <c r="Q459" s="379"/>
      <c r="R459" s="379"/>
      <c r="S459" s="379"/>
      <c r="T459" s="379"/>
      <c r="U459" s="379"/>
      <c r="V459" s="379"/>
      <c r="W459" s="379"/>
      <c r="X459" s="379"/>
      <c r="Y459" s="379"/>
      <c r="Z459" s="379"/>
    </row>
    <row r="460" spans="1:26" ht="14.25" customHeight="1" x14ac:dyDescent="0.25">
      <c r="A460" s="379"/>
      <c r="B460" s="466"/>
      <c r="C460" s="379"/>
      <c r="D460" s="379"/>
      <c r="E460" s="379"/>
      <c r="F460" s="379"/>
      <c r="G460" s="379"/>
      <c r="H460" s="379"/>
      <c r="I460" s="379"/>
      <c r="J460" s="379"/>
      <c r="K460" s="379"/>
      <c r="L460" s="379"/>
      <c r="M460" s="379"/>
      <c r="N460" s="379"/>
      <c r="O460" s="379"/>
      <c r="P460" s="379"/>
      <c r="Q460" s="379"/>
      <c r="R460" s="379"/>
      <c r="S460" s="379"/>
      <c r="T460" s="379"/>
      <c r="U460" s="379"/>
      <c r="V460" s="379"/>
      <c r="W460" s="379"/>
      <c r="X460" s="379"/>
      <c r="Y460" s="379"/>
      <c r="Z460" s="379"/>
    </row>
    <row r="461" spans="1:26" ht="14.25" customHeight="1" x14ac:dyDescent="0.25">
      <c r="A461" s="379"/>
      <c r="B461" s="466"/>
      <c r="C461" s="379"/>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c r="Z461" s="379"/>
    </row>
    <row r="462" spans="1:26" ht="14.25" customHeight="1" x14ac:dyDescent="0.25">
      <c r="A462" s="379"/>
      <c r="B462" s="466"/>
      <c r="C462" s="379"/>
      <c r="D462" s="379"/>
      <c r="E462" s="379"/>
      <c r="F462" s="379"/>
      <c r="G462" s="379"/>
      <c r="H462" s="379"/>
      <c r="I462" s="379"/>
      <c r="J462" s="379"/>
      <c r="K462" s="379"/>
      <c r="L462" s="379"/>
      <c r="M462" s="379"/>
      <c r="N462" s="379"/>
      <c r="O462" s="379"/>
      <c r="P462" s="379"/>
      <c r="Q462" s="379"/>
      <c r="R462" s="379"/>
      <c r="S462" s="379"/>
      <c r="T462" s="379"/>
      <c r="U462" s="379"/>
      <c r="V462" s="379"/>
      <c r="W462" s="379"/>
      <c r="X462" s="379"/>
      <c r="Y462" s="379"/>
      <c r="Z462" s="379"/>
    </row>
    <row r="463" spans="1:26" ht="14.25" customHeight="1" x14ac:dyDescent="0.25">
      <c r="A463" s="379"/>
      <c r="B463" s="466"/>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row>
    <row r="464" spans="1:26" ht="14.25" customHeight="1" x14ac:dyDescent="0.25">
      <c r="A464" s="379"/>
      <c r="B464" s="466"/>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row>
    <row r="465" spans="1:26" ht="14.25" customHeight="1" x14ac:dyDescent="0.25">
      <c r="A465" s="379"/>
      <c r="B465" s="466"/>
      <c r="C465" s="379"/>
      <c r="D465" s="379"/>
      <c r="E465" s="379"/>
      <c r="F465" s="379"/>
      <c r="G465" s="379"/>
      <c r="H465" s="379"/>
      <c r="I465" s="379"/>
      <c r="J465" s="379"/>
      <c r="K465" s="379"/>
      <c r="L465" s="379"/>
      <c r="M465" s="379"/>
      <c r="N465" s="379"/>
      <c r="O465" s="379"/>
      <c r="P465" s="379"/>
      <c r="Q465" s="379"/>
      <c r="R465" s="379"/>
      <c r="S465" s="379"/>
      <c r="T465" s="379"/>
      <c r="U465" s="379"/>
      <c r="V465" s="379"/>
      <c r="W465" s="379"/>
      <c r="X465" s="379"/>
      <c r="Y465" s="379"/>
      <c r="Z465" s="379"/>
    </row>
    <row r="466" spans="1:26" ht="14.25" customHeight="1" x14ac:dyDescent="0.25">
      <c r="A466" s="379"/>
      <c r="B466" s="466"/>
      <c r="C466" s="379"/>
      <c r="D466" s="379"/>
      <c r="E466" s="379"/>
      <c r="F466" s="379"/>
      <c r="G466" s="379"/>
      <c r="H466" s="379"/>
      <c r="I466" s="379"/>
      <c r="J466" s="379"/>
      <c r="K466" s="379"/>
      <c r="L466" s="379"/>
      <c r="M466" s="379"/>
      <c r="N466" s="379"/>
      <c r="O466" s="379"/>
      <c r="P466" s="379"/>
      <c r="Q466" s="379"/>
      <c r="R466" s="379"/>
      <c r="S466" s="379"/>
      <c r="T466" s="379"/>
      <c r="U466" s="379"/>
      <c r="V466" s="379"/>
      <c r="W466" s="379"/>
      <c r="X466" s="379"/>
      <c r="Y466" s="379"/>
      <c r="Z466" s="379"/>
    </row>
    <row r="467" spans="1:26" ht="14.25" customHeight="1" x14ac:dyDescent="0.25">
      <c r="A467" s="379"/>
      <c r="B467" s="466"/>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c r="Z467" s="379"/>
    </row>
    <row r="468" spans="1:26" ht="14.25" customHeight="1" x14ac:dyDescent="0.25">
      <c r="A468" s="379"/>
      <c r="B468" s="466"/>
      <c r="C468" s="379"/>
      <c r="D468" s="379"/>
      <c r="E468" s="379"/>
      <c r="F468" s="379"/>
      <c r="G468" s="379"/>
      <c r="H468" s="379"/>
      <c r="I468" s="379"/>
      <c r="J468" s="379"/>
      <c r="K468" s="379"/>
      <c r="L468" s="379"/>
      <c r="M468" s="379"/>
      <c r="N468" s="379"/>
      <c r="O468" s="379"/>
      <c r="P468" s="379"/>
      <c r="Q468" s="379"/>
      <c r="R468" s="379"/>
      <c r="S468" s="379"/>
      <c r="T468" s="379"/>
      <c r="U468" s="379"/>
      <c r="V468" s="379"/>
      <c r="W468" s="379"/>
      <c r="X468" s="379"/>
      <c r="Y468" s="379"/>
      <c r="Z468" s="379"/>
    </row>
    <row r="469" spans="1:26" ht="14.25" customHeight="1" x14ac:dyDescent="0.25">
      <c r="A469" s="379"/>
      <c r="B469" s="466"/>
      <c r="C469" s="379"/>
      <c r="D469" s="379"/>
      <c r="E469" s="379"/>
      <c r="F469" s="379"/>
      <c r="G469" s="379"/>
      <c r="H469" s="379"/>
      <c r="I469" s="379"/>
      <c r="J469" s="379"/>
      <c r="K469" s="379"/>
      <c r="L469" s="379"/>
      <c r="M469" s="379"/>
      <c r="N469" s="379"/>
      <c r="O469" s="379"/>
      <c r="P469" s="379"/>
      <c r="Q469" s="379"/>
      <c r="R469" s="379"/>
      <c r="S469" s="379"/>
      <c r="T469" s="379"/>
      <c r="U469" s="379"/>
      <c r="V469" s="379"/>
      <c r="W469" s="379"/>
      <c r="X469" s="379"/>
      <c r="Y469" s="379"/>
      <c r="Z469" s="379"/>
    </row>
    <row r="470" spans="1:26" ht="14.25" customHeight="1" x14ac:dyDescent="0.25">
      <c r="A470" s="379"/>
      <c r="B470" s="466"/>
      <c r="C470" s="379"/>
      <c r="D470" s="379"/>
      <c r="E470" s="379"/>
      <c r="F470" s="379"/>
      <c r="G470" s="379"/>
      <c r="H470" s="379"/>
      <c r="I470" s="379"/>
      <c r="J470" s="379"/>
      <c r="K470" s="379"/>
      <c r="L470" s="379"/>
      <c r="M470" s="379"/>
      <c r="N470" s="379"/>
      <c r="O470" s="379"/>
      <c r="P470" s="379"/>
      <c r="Q470" s="379"/>
      <c r="R470" s="379"/>
      <c r="S470" s="379"/>
      <c r="T470" s="379"/>
      <c r="U470" s="379"/>
      <c r="V470" s="379"/>
      <c r="W470" s="379"/>
      <c r="X470" s="379"/>
      <c r="Y470" s="379"/>
      <c r="Z470" s="379"/>
    </row>
    <row r="471" spans="1:26" ht="14.25" customHeight="1" x14ac:dyDescent="0.25">
      <c r="A471" s="379"/>
      <c r="B471" s="466"/>
      <c r="C471" s="379"/>
      <c r="D471" s="379"/>
      <c r="E471" s="379"/>
      <c r="F471" s="379"/>
      <c r="G471" s="379"/>
      <c r="H471" s="379"/>
      <c r="I471" s="379"/>
      <c r="J471" s="379"/>
      <c r="K471" s="379"/>
      <c r="L471" s="379"/>
      <c r="M471" s="379"/>
      <c r="N471" s="379"/>
      <c r="O471" s="379"/>
      <c r="P471" s="379"/>
      <c r="Q471" s="379"/>
      <c r="R471" s="379"/>
      <c r="S471" s="379"/>
      <c r="T471" s="379"/>
      <c r="U471" s="379"/>
      <c r="V471" s="379"/>
      <c r="W471" s="379"/>
      <c r="X471" s="379"/>
      <c r="Y471" s="379"/>
      <c r="Z471" s="379"/>
    </row>
    <row r="472" spans="1:26" ht="14.25" customHeight="1" x14ac:dyDescent="0.25">
      <c r="A472" s="379"/>
      <c r="B472" s="466"/>
      <c r="C472" s="379"/>
      <c r="D472" s="379"/>
      <c r="E472" s="379"/>
      <c r="F472" s="379"/>
      <c r="G472" s="379"/>
      <c r="H472" s="379"/>
      <c r="I472" s="379"/>
      <c r="J472" s="379"/>
      <c r="K472" s="379"/>
      <c r="L472" s="379"/>
      <c r="M472" s="379"/>
      <c r="N472" s="379"/>
      <c r="O472" s="379"/>
      <c r="P472" s="379"/>
      <c r="Q472" s="379"/>
      <c r="R472" s="379"/>
      <c r="S472" s="379"/>
      <c r="T472" s="379"/>
      <c r="U472" s="379"/>
      <c r="V472" s="379"/>
      <c r="W472" s="379"/>
      <c r="X472" s="379"/>
      <c r="Y472" s="379"/>
      <c r="Z472" s="379"/>
    </row>
    <row r="473" spans="1:26" ht="14.25" customHeight="1" x14ac:dyDescent="0.25">
      <c r="A473" s="379"/>
      <c r="B473" s="466"/>
      <c r="C473" s="379"/>
      <c r="D473" s="379"/>
      <c r="E473" s="379"/>
      <c r="F473" s="379"/>
      <c r="G473" s="379"/>
      <c r="H473" s="379"/>
      <c r="I473" s="379"/>
      <c r="J473" s="379"/>
      <c r="K473" s="379"/>
      <c r="L473" s="379"/>
      <c r="M473" s="379"/>
      <c r="N473" s="379"/>
      <c r="O473" s="379"/>
      <c r="P473" s="379"/>
      <c r="Q473" s="379"/>
      <c r="R473" s="379"/>
      <c r="S473" s="379"/>
      <c r="T473" s="379"/>
      <c r="U473" s="379"/>
      <c r="V473" s="379"/>
      <c r="W473" s="379"/>
      <c r="X473" s="379"/>
      <c r="Y473" s="379"/>
      <c r="Z473" s="379"/>
    </row>
    <row r="474" spans="1:26" ht="14.25" customHeight="1" x14ac:dyDescent="0.25">
      <c r="A474" s="379"/>
      <c r="B474" s="466"/>
      <c r="C474" s="379"/>
      <c r="D474" s="379"/>
      <c r="E474" s="379"/>
      <c r="F474" s="379"/>
      <c r="G474" s="379"/>
      <c r="H474" s="379"/>
      <c r="I474" s="379"/>
      <c r="J474" s="379"/>
      <c r="K474" s="379"/>
      <c r="L474" s="379"/>
      <c r="M474" s="379"/>
      <c r="N474" s="379"/>
      <c r="O474" s="379"/>
      <c r="P474" s="379"/>
      <c r="Q474" s="379"/>
      <c r="R474" s="379"/>
      <c r="S474" s="379"/>
      <c r="T474" s="379"/>
      <c r="U474" s="379"/>
      <c r="V474" s="379"/>
      <c r="W474" s="379"/>
      <c r="X474" s="379"/>
      <c r="Y474" s="379"/>
      <c r="Z474" s="379"/>
    </row>
    <row r="475" spans="1:26" ht="14.25" customHeight="1" x14ac:dyDescent="0.25">
      <c r="A475" s="379"/>
      <c r="B475" s="466"/>
      <c r="C475" s="379"/>
      <c r="D475" s="379"/>
      <c r="E475" s="379"/>
      <c r="F475" s="379"/>
      <c r="G475" s="379"/>
      <c r="H475" s="379"/>
      <c r="I475" s="379"/>
      <c r="J475" s="379"/>
      <c r="K475" s="379"/>
      <c r="L475" s="379"/>
      <c r="M475" s="379"/>
      <c r="N475" s="379"/>
      <c r="O475" s="379"/>
      <c r="P475" s="379"/>
      <c r="Q475" s="379"/>
      <c r="R475" s="379"/>
      <c r="S475" s="379"/>
      <c r="T475" s="379"/>
      <c r="U475" s="379"/>
      <c r="V475" s="379"/>
      <c r="W475" s="379"/>
      <c r="X475" s="379"/>
      <c r="Y475" s="379"/>
      <c r="Z475" s="379"/>
    </row>
    <row r="476" spans="1:26" ht="14.25" customHeight="1" x14ac:dyDescent="0.25">
      <c r="A476" s="379"/>
      <c r="B476" s="466"/>
      <c r="C476" s="379"/>
      <c r="D476" s="379"/>
      <c r="E476" s="379"/>
      <c r="F476" s="379"/>
      <c r="G476" s="379"/>
      <c r="H476" s="379"/>
      <c r="I476" s="379"/>
      <c r="J476" s="379"/>
      <c r="K476" s="379"/>
      <c r="L476" s="379"/>
      <c r="M476" s="379"/>
      <c r="N476" s="379"/>
      <c r="O476" s="379"/>
      <c r="P476" s="379"/>
      <c r="Q476" s="379"/>
      <c r="R476" s="379"/>
      <c r="S476" s="379"/>
      <c r="T476" s="379"/>
      <c r="U476" s="379"/>
      <c r="V476" s="379"/>
      <c r="W476" s="379"/>
      <c r="X476" s="379"/>
      <c r="Y476" s="379"/>
      <c r="Z476" s="379"/>
    </row>
    <row r="477" spans="1:26" ht="14.25" customHeight="1" x14ac:dyDescent="0.25">
      <c r="A477" s="379"/>
      <c r="B477" s="466"/>
      <c r="C477" s="379"/>
      <c r="D477" s="379"/>
      <c r="E477" s="379"/>
      <c r="F477" s="379"/>
      <c r="G477" s="379"/>
      <c r="H477" s="379"/>
      <c r="I477" s="379"/>
      <c r="J477" s="379"/>
      <c r="K477" s="379"/>
      <c r="L477" s="379"/>
      <c r="M477" s="379"/>
      <c r="N477" s="379"/>
      <c r="O477" s="379"/>
      <c r="P477" s="379"/>
      <c r="Q477" s="379"/>
      <c r="R477" s="379"/>
      <c r="S477" s="379"/>
      <c r="T477" s="379"/>
      <c r="U477" s="379"/>
      <c r="V477" s="379"/>
      <c r="W477" s="379"/>
      <c r="X477" s="379"/>
      <c r="Y477" s="379"/>
      <c r="Z477" s="379"/>
    </row>
    <row r="478" spans="1:26" ht="14.25" customHeight="1" x14ac:dyDescent="0.25">
      <c r="A478" s="379"/>
      <c r="B478" s="466"/>
      <c r="C478" s="379"/>
      <c r="D478" s="379"/>
      <c r="E478" s="379"/>
      <c r="F478" s="379"/>
      <c r="G478" s="379"/>
      <c r="H478" s="379"/>
      <c r="I478" s="379"/>
      <c r="J478" s="379"/>
      <c r="K478" s="379"/>
      <c r="L478" s="379"/>
      <c r="M478" s="379"/>
      <c r="N478" s="379"/>
      <c r="O478" s="379"/>
      <c r="P478" s="379"/>
      <c r="Q478" s="379"/>
      <c r="R478" s="379"/>
      <c r="S478" s="379"/>
      <c r="T478" s="379"/>
      <c r="U478" s="379"/>
      <c r="V478" s="379"/>
      <c r="W478" s="379"/>
      <c r="X478" s="379"/>
      <c r="Y478" s="379"/>
      <c r="Z478" s="379"/>
    </row>
    <row r="479" spans="1:26" ht="14.25" customHeight="1" x14ac:dyDescent="0.25">
      <c r="A479" s="379"/>
      <c r="B479" s="466"/>
      <c r="C479" s="379"/>
      <c r="D479" s="379"/>
      <c r="E479" s="379"/>
      <c r="F479" s="379"/>
      <c r="G479" s="379"/>
      <c r="H479" s="379"/>
      <c r="I479" s="379"/>
      <c r="J479" s="379"/>
      <c r="K479" s="379"/>
      <c r="L479" s="379"/>
      <c r="M479" s="379"/>
      <c r="N479" s="379"/>
      <c r="O479" s="379"/>
      <c r="P479" s="379"/>
      <c r="Q479" s="379"/>
      <c r="R479" s="379"/>
      <c r="S479" s="379"/>
      <c r="T479" s="379"/>
      <c r="U479" s="379"/>
      <c r="V479" s="379"/>
      <c r="W479" s="379"/>
      <c r="X479" s="379"/>
      <c r="Y479" s="379"/>
      <c r="Z479" s="379"/>
    </row>
    <row r="480" spans="1:26" ht="14.25" customHeight="1" x14ac:dyDescent="0.25">
      <c r="A480" s="379"/>
      <c r="B480" s="466"/>
      <c r="C480" s="379"/>
      <c r="D480" s="379"/>
      <c r="E480" s="379"/>
      <c r="F480" s="379"/>
      <c r="G480" s="379"/>
      <c r="H480" s="379"/>
      <c r="I480" s="379"/>
      <c r="J480" s="379"/>
      <c r="K480" s="379"/>
      <c r="L480" s="379"/>
      <c r="M480" s="379"/>
      <c r="N480" s="379"/>
      <c r="O480" s="379"/>
      <c r="P480" s="379"/>
      <c r="Q480" s="379"/>
      <c r="R480" s="379"/>
      <c r="S480" s="379"/>
      <c r="T480" s="379"/>
      <c r="U480" s="379"/>
      <c r="V480" s="379"/>
      <c r="W480" s="379"/>
      <c r="X480" s="379"/>
      <c r="Y480" s="379"/>
      <c r="Z480" s="379"/>
    </row>
    <row r="481" spans="1:26" ht="14.25" customHeight="1" x14ac:dyDescent="0.25">
      <c r="A481" s="379"/>
      <c r="B481" s="466"/>
      <c r="C481" s="379"/>
      <c r="D481" s="379"/>
      <c r="E481" s="379"/>
      <c r="F481" s="379"/>
      <c r="G481" s="379"/>
      <c r="H481" s="379"/>
      <c r="I481" s="379"/>
      <c r="J481" s="379"/>
      <c r="K481" s="379"/>
      <c r="L481" s="379"/>
      <c r="M481" s="379"/>
      <c r="N481" s="379"/>
      <c r="O481" s="379"/>
      <c r="P481" s="379"/>
      <c r="Q481" s="379"/>
      <c r="R481" s="379"/>
      <c r="S481" s="379"/>
      <c r="T481" s="379"/>
      <c r="U481" s="379"/>
      <c r="V481" s="379"/>
      <c r="W481" s="379"/>
      <c r="X481" s="379"/>
      <c r="Y481" s="379"/>
      <c r="Z481" s="379"/>
    </row>
    <row r="482" spans="1:26" ht="14.25" customHeight="1" x14ac:dyDescent="0.25">
      <c r="A482" s="379"/>
      <c r="B482" s="466"/>
      <c r="C482" s="379"/>
      <c r="D482" s="379"/>
      <c r="E482" s="379"/>
      <c r="F482" s="379"/>
      <c r="G482" s="379"/>
      <c r="H482" s="379"/>
      <c r="I482" s="379"/>
      <c r="J482" s="379"/>
      <c r="K482" s="379"/>
      <c r="L482" s="379"/>
      <c r="M482" s="379"/>
      <c r="N482" s="379"/>
      <c r="O482" s="379"/>
      <c r="P482" s="379"/>
      <c r="Q482" s="379"/>
      <c r="R482" s="379"/>
      <c r="S482" s="379"/>
      <c r="T482" s="379"/>
      <c r="U482" s="379"/>
      <c r="V482" s="379"/>
      <c r="W482" s="379"/>
      <c r="X482" s="379"/>
      <c r="Y482" s="379"/>
      <c r="Z482" s="379"/>
    </row>
    <row r="483" spans="1:26" ht="14.25" customHeight="1" x14ac:dyDescent="0.25">
      <c r="A483" s="379"/>
      <c r="B483" s="466"/>
      <c r="C483" s="379"/>
      <c r="D483" s="379"/>
      <c r="E483" s="379"/>
      <c r="F483" s="379"/>
      <c r="G483" s="379"/>
      <c r="H483" s="379"/>
      <c r="I483" s="379"/>
      <c r="J483" s="379"/>
      <c r="K483" s="379"/>
      <c r="L483" s="379"/>
      <c r="M483" s="379"/>
      <c r="N483" s="379"/>
      <c r="O483" s="379"/>
      <c r="P483" s="379"/>
      <c r="Q483" s="379"/>
      <c r="R483" s="379"/>
      <c r="S483" s="379"/>
      <c r="T483" s="379"/>
      <c r="U483" s="379"/>
      <c r="V483" s="379"/>
      <c r="W483" s="379"/>
      <c r="X483" s="379"/>
      <c r="Y483" s="379"/>
      <c r="Z483" s="379"/>
    </row>
    <row r="484" spans="1:26" ht="14.25" customHeight="1" x14ac:dyDescent="0.25">
      <c r="A484" s="379"/>
      <c r="B484" s="466"/>
      <c r="C484" s="379"/>
      <c r="D484" s="379"/>
      <c r="E484" s="379"/>
      <c r="F484" s="379"/>
      <c r="G484" s="379"/>
      <c r="H484" s="379"/>
      <c r="I484" s="379"/>
      <c r="J484" s="379"/>
      <c r="K484" s="379"/>
      <c r="L484" s="379"/>
      <c r="M484" s="379"/>
      <c r="N484" s="379"/>
      <c r="O484" s="379"/>
      <c r="P484" s="379"/>
      <c r="Q484" s="379"/>
      <c r="R484" s="379"/>
      <c r="S484" s="379"/>
      <c r="T484" s="379"/>
      <c r="U484" s="379"/>
      <c r="V484" s="379"/>
      <c r="W484" s="379"/>
      <c r="X484" s="379"/>
      <c r="Y484" s="379"/>
      <c r="Z484" s="379"/>
    </row>
    <row r="485" spans="1:26" ht="14.25" customHeight="1" x14ac:dyDescent="0.25">
      <c r="A485" s="379"/>
      <c r="B485" s="466"/>
      <c r="C485" s="379"/>
      <c r="D485" s="379"/>
      <c r="E485" s="379"/>
      <c r="F485" s="379"/>
      <c r="G485" s="379"/>
      <c r="H485" s="379"/>
      <c r="I485" s="379"/>
      <c r="J485" s="379"/>
      <c r="K485" s="379"/>
      <c r="L485" s="379"/>
      <c r="M485" s="379"/>
      <c r="N485" s="379"/>
      <c r="O485" s="379"/>
      <c r="P485" s="379"/>
      <c r="Q485" s="379"/>
      <c r="R485" s="379"/>
      <c r="S485" s="379"/>
      <c r="T485" s="379"/>
      <c r="U485" s="379"/>
      <c r="V485" s="379"/>
      <c r="W485" s="379"/>
      <c r="X485" s="379"/>
      <c r="Y485" s="379"/>
      <c r="Z485" s="379"/>
    </row>
    <row r="486" spans="1:26" ht="14.25" customHeight="1" x14ac:dyDescent="0.25">
      <c r="A486" s="379"/>
      <c r="B486" s="466"/>
      <c r="C486" s="379"/>
      <c r="D486" s="379"/>
      <c r="E486" s="379"/>
      <c r="F486" s="379"/>
      <c r="G486" s="379"/>
      <c r="H486" s="379"/>
      <c r="I486" s="379"/>
      <c r="J486" s="379"/>
      <c r="K486" s="379"/>
      <c r="L486" s="379"/>
      <c r="M486" s="379"/>
      <c r="N486" s="379"/>
      <c r="O486" s="379"/>
      <c r="P486" s="379"/>
      <c r="Q486" s="379"/>
      <c r="R486" s="379"/>
      <c r="S486" s="379"/>
      <c r="T486" s="379"/>
      <c r="U486" s="379"/>
      <c r="V486" s="379"/>
      <c r="W486" s="379"/>
      <c r="X486" s="379"/>
      <c r="Y486" s="379"/>
      <c r="Z486" s="379"/>
    </row>
    <row r="487" spans="1:26" ht="14.25" customHeight="1" x14ac:dyDescent="0.25">
      <c r="A487" s="379"/>
      <c r="B487" s="466"/>
      <c r="C487" s="379"/>
      <c r="D487" s="379"/>
      <c r="E487" s="379"/>
      <c r="F487" s="379"/>
      <c r="G487" s="379"/>
      <c r="H487" s="379"/>
      <c r="I487" s="379"/>
      <c r="J487" s="379"/>
      <c r="K487" s="379"/>
      <c r="L487" s="379"/>
      <c r="M487" s="379"/>
      <c r="N487" s="379"/>
      <c r="O487" s="379"/>
      <c r="P487" s="379"/>
      <c r="Q487" s="379"/>
      <c r="R487" s="379"/>
      <c r="S487" s="379"/>
      <c r="T487" s="379"/>
      <c r="U487" s="379"/>
      <c r="V487" s="379"/>
      <c r="W487" s="379"/>
      <c r="X487" s="379"/>
      <c r="Y487" s="379"/>
      <c r="Z487" s="379"/>
    </row>
    <row r="488" spans="1:26" ht="14.25" customHeight="1" x14ac:dyDescent="0.25">
      <c r="A488" s="379"/>
      <c r="B488" s="466"/>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c r="Z488" s="379"/>
    </row>
    <row r="489" spans="1:26" ht="14.25" customHeight="1" x14ac:dyDescent="0.25">
      <c r="A489" s="379"/>
      <c r="B489" s="466"/>
      <c r="C489" s="379"/>
      <c r="D489" s="379"/>
      <c r="E489" s="379"/>
      <c r="F489" s="379"/>
      <c r="G489" s="379"/>
      <c r="H489" s="379"/>
      <c r="I489" s="379"/>
      <c r="J489" s="379"/>
      <c r="K489" s="379"/>
      <c r="L489" s="379"/>
      <c r="M489" s="379"/>
      <c r="N489" s="379"/>
      <c r="O489" s="379"/>
      <c r="P489" s="379"/>
      <c r="Q489" s="379"/>
      <c r="R489" s="379"/>
      <c r="S489" s="379"/>
      <c r="T489" s="379"/>
      <c r="U489" s="379"/>
      <c r="V489" s="379"/>
      <c r="W489" s="379"/>
      <c r="X489" s="379"/>
      <c r="Y489" s="379"/>
      <c r="Z489" s="379"/>
    </row>
    <row r="490" spans="1:26" ht="14.25" customHeight="1" x14ac:dyDescent="0.25">
      <c r="A490" s="379"/>
      <c r="B490" s="466"/>
      <c r="C490" s="379"/>
      <c r="D490" s="379"/>
      <c r="E490" s="379"/>
      <c r="F490" s="379"/>
      <c r="G490" s="379"/>
      <c r="H490" s="379"/>
      <c r="I490" s="379"/>
      <c r="J490" s="379"/>
      <c r="K490" s="379"/>
      <c r="L490" s="379"/>
      <c r="M490" s="379"/>
      <c r="N490" s="379"/>
      <c r="O490" s="379"/>
      <c r="P490" s="379"/>
      <c r="Q490" s="379"/>
      <c r="R490" s="379"/>
      <c r="S490" s="379"/>
      <c r="T490" s="379"/>
      <c r="U490" s="379"/>
      <c r="V490" s="379"/>
      <c r="W490" s="379"/>
      <c r="X490" s="379"/>
      <c r="Y490" s="379"/>
      <c r="Z490" s="379"/>
    </row>
    <row r="491" spans="1:26" ht="14.25" customHeight="1" x14ac:dyDescent="0.25">
      <c r="A491" s="379"/>
      <c r="B491" s="466"/>
      <c r="C491" s="379"/>
      <c r="D491" s="379"/>
      <c r="E491" s="379"/>
      <c r="F491" s="379"/>
      <c r="G491" s="379"/>
      <c r="H491" s="379"/>
      <c r="I491" s="379"/>
      <c r="J491" s="379"/>
      <c r="K491" s="379"/>
      <c r="L491" s="379"/>
      <c r="M491" s="379"/>
      <c r="N491" s="379"/>
      <c r="O491" s="379"/>
      <c r="P491" s="379"/>
      <c r="Q491" s="379"/>
      <c r="R491" s="379"/>
      <c r="S491" s="379"/>
      <c r="T491" s="379"/>
      <c r="U491" s="379"/>
      <c r="V491" s="379"/>
      <c r="W491" s="379"/>
      <c r="X491" s="379"/>
      <c r="Y491" s="379"/>
      <c r="Z491" s="379"/>
    </row>
    <row r="492" spans="1:26" ht="14.25" customHeight="1" x14ac:dyDescent="0.25">
      <c r="A492" s="379"/>
      <c r="B492" s="466"/>
      <c r="C492" s="379"/>
      <c r="D492" s="379"/>
      <c r="E492" s="379"/>
      <c r="F492" s="379"/>
      <c r="G492" s="379"/>
      <c r="H492" s="379"/>
      <c r="I492" s="379"/>
      <c r="J492" s="379"/>
      <c r="K492" s="379"/>
      <c r="L492" s="379"/>
      <c r="M492" s="379"/>
      <c r="N492" s="379"/>
      <c r="O492" s="379"/>
      <c r="P492" s="379"/>
      <c r="Q492" s="379"/>
      <c r="R492" s="379"/>
      <c r="S492" s="379"/>
      <c r="T492" s="379"/>
      <c r="U492" s="379"/>
      <c r="V492" s="379"/>
      <c r="W492" s="379"/>
      <c r="X492" s="379"/>
      <c r="Y492" s="379"/>
      <c r="Z492" s="379"/>
    </row>
    <row r="493" spans="1:26" ht="14.25" customHeight="1" x14ac:dyDescent="0.25">
      <c r="A493" s="379"/>
      <c r="B493" s="466"/>
      <c r="C493" s="379"/>
      <c r="D493" s="379"/>
      <c r="E493" s="379"/>
      <c r="F493" s="379"/>
      <c r="G493" s="379"/>
      <c r="H493" s="379"/>
      <c r="I493" s="379"/>
      <c r="J493" s="379"/>
      <c r="K493" s="379"/>
      <c r="L493" s="379"/>
      <c r="M493" s="379"/>
      <c r="N493" s="379"/>
      <c r="O493" s="379"/>
      <c r="P493" s="379"/>
      <c r="Q493" s="379"/>
      <c r="R493" s="379"/>
      <c r="S493" s="379"/>
      <c r="T493" s="379"/>
      <c r="U493" s="379"/>
      <c r="V493" s="379"/>
      <c r="W493" s="379"/>
      <c r="X493" s="379"/>
      <c r="Y493" s="379"/>
      <c r="Z493" s="379"/>
    </row>
    <row r="494" spans="1:26" ht="14.25" customHeight="1" x14ac:dyDescent="0.25">
      <c r="A494" s="379"/>
      <c r="B494" s="466"/>
      <c r="C494" s="379"/>
      <c r="D494" s="379"/>
      <c r="E494" s="379"/>
      <c r="F494" s="379"/>
      <c r="G494" s="379"/>
      <c r="H494" s="379"/>
      <c r="I494" s="379"/>
      <c r="J494" s="379"/>
      <c r="K494" s="379"/>
      <c r="L494" s="379"/>
      <c r="M494" s="379"/>
      <c r="N494" s="379"/>
      <c r="O494" s="379"/>
      <c r="P494" s="379"/>
      <c r="Q494" s="379"/>
      <c r="R494" s="379"/>
      <c r="S494" s="379"/>
      <c r="T494" s="379"/>
      <c r="U494" s="379"/>
      <c r="V494" s="379"/>
      <c r="W494" s="379"/>
      <c r="X494" s="379"/>
      <c r="Y494" s="379"/>
      <c r="Z494" s="379"/>
    </row>
    <row r="495" spans="1:26" ht="14.25" customHeight="1" x14ac:dyDescent="0.25">
      <c r="A495" s="379"/>
      <c r="B495" s="466"/>
      <c r="C495" s="379"/>
      <c r="D495" s="379"/>
      <c r="E495" s="379"/>
      <c r="F495" s="379"/>
      <c r="G495" s="379"/>
      <c r="H495" s="379"/>
      <c r="I495" s="379"/>
      <c r="J495" s="379"/>
      <c r="K495" s="379"/>
      <c r="L495" s="379"/>
      <c r="M495" s="379"/>
      <c r="N495" s="379"/>
      <c r="O495" s="379"/>
      <c r="P495" s="379"/>
      <c r="Q495" s="379"/>
      <c r="R495" s="379"/>
      <c r="S495" s="379"/>
      <c r="T495" s="379"/>
      <c r="U495" s="379"/>
      <c r="V495" s="379"/>
      <c r="W495" s="379"/>
      <c r="X495" s="379"/>
      <c r="Y495" s="379"/>
      <c r="Z495" s="379"/>
    </row>
    <row r="496" spans="1:26" ht="14.25" customHeight="1" x14ac:dyDescent="0.25">
      <c r="A496" s="379"/>
      <c r="B496" s="466"/>
      <c r="C496" s="379"/>
      <c r="D496" s="379"/>
      <c r="E496" s="379"/>
      <c r="F496" s="379"/>
      <c r="G496" s="379"/>
      <c r="H496" s="379"/>
      <c r="I496" s="379"/>
      <c r="J496" s="379"/>
      <c r="K496" s="379"/>
      <c r="L496" s="379"/>
      <c r="M496" s="379"/>
      <c r="N496" s="379"/>
      <c r="O496" s="379"/>
      <c r="P496" s="379"/>
      <c r="Q496" s="379"/>
      <c r="R496" s="379"/>
      <c r="S496" s="379"/>
      <c r="T496" s="379"/>
      <c r="U496" s="379"/>
      <c r="V496" s="379"/>
      <c r="W496" s="379"/>
      <c r="X496" s="379"/>
      <c r="Y496" s="379"/>
      <c r="Z496" s="379"/>
    </row>
    <row r="497" spans="1:26" ht="14.25" customHeight="1" x14ac:dyDescent="0.25">
      <c r="A497" s="379"/>
      <c r="B497" s="466"/>
      <c r="C497" s="379"/>
      <c r="D497" s="379"/>
      <c r="E497" s="379"/>
      <c r="F497" s="379"/>
      <c r="G497" s="379"/>
      <c r="H497" s="379"/>
      <c r="I497" s="379"/>
      <c r="J497" s="379"/>
      <c r="K497" s="379"/>
      <c r="L497" s="379"/>
      <c r="M497" s="379"/>
      <c r="N497" s="379"/>
      <c r="O497" s="379"/>
      <c r="P497" s="379"/>
      <c r="Q497" s="379"/>
      <c r="R497" s="379"/>
      <c r="S497" s="379"/>
      <c r="T497" s="379"/>
      <c r="U497" s="379"/>
      <c r="V497" s="379"/>
      <c r="W497" s="379"/>
      <c r="X497" s="379"/>
      <c r="Y497" s="379"/>
      <c r="Z497" s="379"/>
    </row>
    <row r="498" spans="1:26" ht="14.25" customHeight="1" x14ac:dyDescent="0.25">
      <c r="A498" s="379"/>
      <c r="B498" s="466"/>
      <c r="C498" s="379"/>
      <c r="D498" s="379"/>
      <c r="E498" s="379"/>
      <c r="F498" s="379"/>
      <c r="G498" s="379"/>
      <c r="H498" s="379"/>
      <c r="I498" s="379"/>
      <c r="J498" s="379"/>
      <c r="K498" s="379"/>
      <c r="L498" s="379"/>
      <c r="M498" s="379"/>
      <c r="N498" s="379"/>
      <c r="O498" s="379"/>
      <c r="P498" s="379"/>
      <c r="Q498" s="379"/>
      <c r="R498" s="379"/>
      <c r="S498" s="379"/>
      <c r="T498" s="379"/>
      <c r="U498" s="379"/>
      <c r="V498" s="379"/>
      <c r="W498" s="379"/>
      <c r="X498" s="379"/>
      <c r="Y498" s="379"/>
      <c r="Z498" s="379"/>
    </row>
    <row r="499" spans="1:26" ht="14.25" customHeight="1" x14ac:dyDescent="0.25">
      <c r="A499" s="379"/>
      <c r="B499" s="466"/>
      <c r="C499" s="379"/>
      <c r="D499" s="379"/>
      <c r="E499" s="379"/>
      <c r="F499" s="379"/>
      <c r="G499" s="379"/>
      <c r="H499" s="379"/>
      <c r="I499" s="379"/>
      <c r="J499" s="379"/>
      <c r="K499" s="379"/>
      <c r="L499" s="379"/>
      <c r="M499" s="379"/>
      <c r="N499" s="379"/>
      <c r="O499" s="379"/>
      <c r="P499" s="379"/>
      <c r="Q499" s="379"/>
      <c r="R499" s="379"/>
      <c r="S499" s="379"/>
      <c r="T499" s="379"/>
      <c r="U499" s="379"/>
      <c r="V499" s="379"/>
      <c r="W499" s="379"/>
      <c r="X499" s="379"/>
      <c r="Y499" s="379"/>
      <c r="Z499" s="379"/>
    </row>
    <row r="500" spans="1:26" ht="14.25" customHeight="1" x14ac:dyDescent="0.25">
      <c r="A500" s="379"/>
      <c r="B500" s="466"/>
      <c r="C500" s="379"/>
      <c r="D500" s="379"/>
      <c r="E500" s="379"/>
      <c r="F500" s="379"/>
      <c r="G500" s="379"/>
      <c r="H500" s="379"/>
      <c r="I500" s="379"/>
      <c r="J500" s="379"/>
      <c r="K500" s="379"/>
      <c r="L500" s="379"/>
      <c r="M500" s="379"/>
      <c r="N500" s="379"/>
      <c r="O500" s="379"/>
      <c r="P500" s="379"/>
      <c r="Q500" s="379"/>
      <c r="R500" s="379"/>
      <c r="S500" s="379"/>
      <c r="T500" s="379"/>
      <c r="U500" s="379"/>
      <c r="V500" s="379"/>
      <c r="W500" s="379"/>
      <c r="X500" s="379"/>
      <c r="Y500" s="379"/>
      <c r="Z500" s="379"/>
    </row>
    <row r="501" spans="1:26" ht="14.25" customHeight="1" x14ac:dyDescent="0.25">
      <c r="A501" s="379"/>
      <c r="B501" s="466"/>
      <c r="C501" s="379"/>
      <c r="D501" s="379"/>
      <c r="E501" s="379"/>
      <c r="F501" s="379"/>
      <c r="G501" s="379"/>
      <c r="H501" s="379"/>
      <c r="I501" s="379"/>
      <c r="J501" s="379"/>
      <c r="K501" s="379"/>
      <c r="L501" s="379"/>
      <c r="M501" s="379"/>
      <c r="N501" s="379"/>
      <c r="O501" s="379"/>
      <c r="P501" s="379"/>
      <c r="Q501" s="379"/>
      <c r="R501" s="379"/>
      <c r="S501" s="379"/>
      <c r="T501" s="379"/>
      <c r="U501" s="379"/>
      <c r="V501" s="379"/>
      <c r="W501" s="379"/>
      <c r="X501" s="379"/>
      <c r="Y501" s="379"/>
      <c r="Z501" s="379"/>
    </row>
    <row r="502" spans="1:26" ht="14.25" customHeight="1" x14ac:dyDescent="0.25">
      <c r="A502" s="379"/>
      <c r="B502" s="466"/>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row>
    <row r="503" spans="1:26" ht="14.25" customHeight="1" x14ac:dyDescent="0.25">
      <c r="A503" s="379"/>
      <c r="B503" s="466"/>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row>
    <row r="504" spans="1:26" ht="14.25" customHeight="1" x14ac:dyDescent="0.25">
      <c r="A504" s="379"/>
      <c r="B504" s="466"/>
      <c r="C504" s="379"/>
      <c r="D504" s="379"/>
      <c r="E504" s="379"/>
      <c r="F504" s="379"/>
      <c r="G504" s="379"/>
      <c r="H504" s="379"/>
      <c r="I504" s="379"/>
      <c r="J504" s="379"/>
      <c r="K504" s="379"/>
      <c r="L504" s="379"/>
      <c r="M504" s="379"/>
      <c r="N504" s="379"/>
      <c r="O504" s="379"/>
      <c r="P504" s="379"/>
      <c r="Q504" s="379"/>
      <c r="R504" s="379"/>
      <c r="S504" s="379"/>
      <c r="T504" s="379"/>
      <c r="U504" s="379"/>
      <c r="V504" s="379"/>
      <c r="W504" s="379"/>
      <c r="X504" s="379"/>
      <c r="Y504" s="379"/>
      <c r="Z504" s="379"/>
    </row>
    <row r="505" spans="1:26" ht="14.25" customHeight="1" x14ac:dyDescent="0.25">
      <c r="A505" s="379"/>
      <c r="B505" s="466"/>
      <c r="C505" s="379"/>
      <c r="D505" s="379"/>
      <c r="E505" s="379"/>
      <c r="F505" s="379"/>
      <c r="G505" s="379"/>
      <c r="H505" s="379"/>
      <c r="I505" s="379"/>
      <c r="J505" s="379"/>
      <c r="K505" s="379"/>
      <c r="L505" s="379"/>
      <c r="M505" s="379"/>
      <c r="N505" s="379"/>
      <c r="O505" s="379"/>
      <c r="P505" s="379"/>
      <c r="Q505" s="379"/>
      <c r="R505" s="379"/>
      <c r="S505" s="379"/>
      <c r="T505" s="379"/>
      <c r="U505" s="379"/>
      <c r="V505" s="379"/>
      <c r="W505" s="379"/>
      <c r="X505" s="379"/>
      <c r="Y505" s="379"/>
      <c r="Z505" s="379"/>
    </row>
    <row r="506" spans="1:26" ht="14.25" customHeight="1" x14ac:dyDescent="0.25">
      <c r="A506" s="379"/>
      <c r="B506" s="466"/>
      <c r="C506" s="379"/>
      <c r="D506" s="379"/>
      <c r="E506" s="379"/>
      <c r="F506" s="379"/>
      <c r="G506" s="379"/>
      <c r="H506" s="379"/>
      <c r="I506" s="379"/>
      <c r="J506" s="379"/>
      <c r="K506" s="379"/>
      <c r="L506" s="379"/>
      <c r="M506" s="379"/>
      <c r="N506" s="379"/>
      <c r="O506" s="379"/>
      <c r="P506" s="379"/>
      <c r="Q506" s="379"/>
      <c r="R506" s="379"/>
      <c r="S506" s="379"/>
      <c r="T506" s="379"/>
      <c r="U506" s="379"/>
      <c r="V506" s="379"/>
      <c r="W506" s="379"/>
      <c r="X506" s="379"/>
      <c r="Y506" s="379"/>
      <c r="Z506" s="379"/>
    </row>
    <row r="507" spans="1:26" ht="14.25" customHeight="1" x14ac:dyDescent="0.25">
      <c r="A507" s="379"/>
      <c r="B507" s="466"/>
      <c r="C507" s="379"/>
      <c r="D507" s="379"/>
      <c r="E507" s="379"/>
      <c r="F507" s="379"/>
      <c r="G507" s="379"/>
      <c r="H507" s="379"/>
      <c r="I507" s="379"/>
      <c r="J507" s="379"/>
      <c r="K507" s="379"/>
      <c r="L507" s="379"/>
      <c r="M507" s="379"/>
      <c r="N507" s="379"/>
      <c r="O507" s="379"/>
      <c r="P507" s="379"/>
      <c r="Q507" s="379"/>
      <c r="R507" s="379"/>
      <c r="S507" s="379"/>
      <c r="T507" s="379"/>
      <c r="U507" s="379"/>
      <c r="V507" s="379"/>
      <c r="W507" s="379"/>
      <c r="X507" s="379"/>
      <c r="Y507" s="379"/>
      <c r="Z507" s="379"/>
    </row>
    <row r="508" spans="1:26" ht="14.25" customHeight="1" x14ac:dyDescent="0.25">
      <c r="A508" s="379"/>
      <c r="B508" s="466"/>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row>
    <row r="509" spans="1:26" ht="14.25" customHeight="1" x14ac:dyDescent="0.25">
      <c r="A509" s="379"/>
      <c r="B509" s="466"/>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c r="Z509" s="379"/>
    </row>
    <row r="510" spans="1:26" ht="14.25" customHeight="1" x14ac:dyDescent="0.25">
      <c r="A510" s="379"/>
      <c r="B510" s="466"/>
      <c r="C510" s="379"/>
      <c r="D510" s="379"/>
      <c r="E510" s="379"/>
      <c r="F510" s="379"/>
      <c r="G510" s="379"/>
      <c r="H510" s="379"/>
      <c r="I510" s="379"/>
      <c r="J510" s="379"/>
      <c r="K510" s="379"/>
      <c r="L510" s="379"/>
      <c r="M510" s="379"/>
      <c r="N510" s="379"/>
      <c r="O510" s="379"/>
      <c r="P510" s="379"/>
      <c r="Q510" s="379"/>
      <c r="R510" s="379"/>
      <c r="S510" s="379"/>
      <c r="T510" s="379"/>
      <c r="U510" s="379"/>
      <c r="V510" s="379"/>
      <c r="W510" s="379"/>
      <c r="X510" s="379"/>
      <c r="Y510" s="379"/>
      <c r="Z510" s="379"/>
    </row>
    <row r="511" spans="1:26" ht="14.25" customHeight="1" x14ac:dyDescent="0.25">
      <c r="A511" s="379"/>
      <c r="B511" s="466"/>
      <c r="C511" s="379"/>
      <c r="D511" s="379"/>
      <c r="E511" s="379"/>
      <c r="F511" s="379"/>
      <c r="G511" s="379"/>
      <c r="H511" s="379"/>
      <c r="I511" s="379"/>
      <c r="J511" s="379"/>
      <c r="K511" s="379"/>
      <c r="L511" s="379"/>
      <c r="M511" s="379"/>
      <c r="N511" s="379"/>
      <c r="O511" s="379"/>
      <c r="P511" s="379"/>
      <c r="Q511" s="379"/>
      <c r="R511" s="379"/>
      <c r="S511" s="379"/>
      <c r="T511" s="379"/>
      <c r="U511" s="379"/>
      <c r="V511" s="379"/>
      <c r="W511" s="379"/>
      <c r="X511" s="379"/>
      <c r="Y511" s="379"/>
      <c r="Z511" s="379"/>
    </row>
    <row r="512" spans="1:26" ht="14.25" customHeight="1" x14ac:dyDescent="0.25">
      <c r="A512" s="379"/>
      <c r="B512" s="466"/>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c r="Z512" s="379"/>
    </row>
    <row r="513" spans="1:26" ht="14.25" customHeight="1" x14ac:dyDescent="0.25">
      <c r="A513" s="379"/>
      <c r="B513" s="466"/>
      <c r="C513" s="379"/>
      <c r="D513" s="379"/>
      <c r="E513" s="379"/>
      <c r="F513" s="379"/>
      <c r="G513" s="379"/>
      <c r="H513" s="379"/>
      <c r="I513" s="379"/>
      <c r="J513" s="379"/>
      <c r="K513" s="379"/>
      <c r="L513" s="379"/>
      <c r="M513" s="379"/>
      <c r="N513" s="379"/>
      <c r="O513" s="379"/>
      <c r="P513" s="379"/>
      <c r="Q513" s="379"/>
      <c r="R513" s="379"/>
      <c r="S513" s="379"/>
      <c r="T513" s="379"/>
      <c r="U513" s="379"/>
      <c r="V513" s="379"/>
      <c r="W513" s="379"/>
      <c r="X513" s="379"/>
      <c r="Y513" s="379"/>
      <c r="Z513" s="379"/>
    </row>
    <row r="514" spans="1:26" ht="14.25" customHeight="1" x14ac:dyDescent="0.25">
      <c r="A514" s="379"/>
      <c r="B514" s="466"/>
      <c r="C514" s="379"/>
      <c r="D514" s="379"/>
      <c r="E514" s="379"/>
      <c r="F514" s="379"/>
      <c r="G514" s="379"/>
      <c r="H514" s="379"/>
      <c r="I514" s="379"/>
      <c r="J514" s="379"/>
      <c r="K514" s="379"/>
      <c r="L514" s="379"/>
      <c r="M514" s="379"/>
      <c r="N514" s="379"/>
      <c r="O514" s="379"/>
      <c r="P514" s="379"/>
      <c r="Q514" s="379"/>
      <c r="R514" s="379"/>
      <c r="S514" s="379"/>
      <c r="T514" s="379"/>
      <c r="U514" s="379"/>
      <c r="V514" s="379"/>
      <c r="W514" s="379"/>
      <c r="X514" s="379"/>
      <c r="Y514" s="379"/>
      <c r="Z514" s="379"/>
    </row>
    <row r="515" spans="1:26" ht="14.25" customHeight="1" x14ac:dyDescent="0.25">
      <c r="A515" s="379"/>
      <c r="B515" s="466"/>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c r="Z515" s="379"/>
    </row>
    <row r="516" spans="1:26" ht="14.25" customHeight="1" x14ac:dyDescent="0.25">
      <c r="A516" s="379"/>
      <c r="B516" s="466"/>
      <c r="C516" s="379"/>
      <c r="D516" s="379"/>
      <c r="E516" s="379"/>
      <c r="F516" s="379"/>
      <c r="G516" s="379"/>
      <c r="H516" s="379"/>
      <c r="I516" s="379"/>
      <c r="J516" s="379"/>
      <c r="K516" s="379"/>
      <c r="L516" s="379"/>
      <c r="M516" s="379"/>
      <c r="N516" s="379"/>
      <c r="O516" s="379"/>
      <c r="P516" s="379"/>
      <c r="Q516" s="379"/>
      <c r="R516" s="379"/>
      <c r="S516" s="379"/>
      <c r="T516" s="379"/>
      <c r="U516" s="379"/>
      <c r="V516" s="379"/>
      <c r="W516" s="379"/>
      <c r="X516" s="379"/>
      <c r="Y516" s="379"/>
      <c r="Z516" s="379"/>
    </row>
    <row r="517" spans="1:26" ht="14.25" customHeight="1" x14ac:dyDescent="0.25">
      <c r="A517" s="379"/>
      <c r="B517" s="466"/>
      <c r="C517" s="379"/>
      <c r="D517" s="379"/>
      <c r="E517" s="379"/>
      <c r="F517" s="379"/>
      <c r="G517" s="379"/>
      <c r="H517" s="379"/>
      <c r="I517" s="379"/>
      <c r="J517" s="379"/>
      <c r="K517" s="379"/>
      <c r="L517" s="379"/>
      <c r="M517" s="379"/>
      <c r="N517" s="379"/>
      <c r="O517" s="379"/>
      <c r="P517" s="379"/>
      <c r="Q517" s="379"/>
      <c r="R517" s="379"/>
      <c r="S517" s="379"/>
      <c r="T517" s="379"/>
      <c r="U517" s="379"/>
      <c r="V517" s="379"/>
      <c r="W517" s="379"/>
      <c r="X517" s="379"/>
      <c r="Y517" s="379"/>
      <c r="Z517" s="379"/>
    </row>
    <row r="518" spans="1:26" ht="14.25" customHeight="1" x14ac:dyDescent="0.25">
      <c r="A518" s="379"/>
      <c r="B518" s="466"/>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c r="Z518" s="379"/>
    </row>
    <row r="519" spans="1:26" ht="14.25" customHeight="1" x14ac:dyDescent="0.25">
      <c r="A519" s="379"/>
      <c r="B519" s="466"/>
      <c r="C519" s="379"/>
      <c r="D519" s="379"/>
      <c r="E519" s="379"/>
      <c r="F519" s="379"/>
      <c r="G519" s="379"/>
      <c r="H519" s="379"/>
      <c r="I519" s="379"/>
      <c r="J519" s="379"/>
      <c r="K519" s="379"/>
      <c r="L519" s="379"/>
      <c r="M519" s="379"/>
      <c r="N519" s="379"/>
      <c r="O519" s="379"/>
      <c r="P519" s="379"/>
      <c r="Q519" s="379"/>
      <c r="R519" s="379"/>
      <c r="S519" s="379"/>
      <c r="T519" s="379"/>
      <c r="U519" s="379"/>
      <c r="V519" s="379"/>
      <c r="W519" s="379"/>
      <c r="X519" s="379"/>
      <c r="Y519" s="379"/>
      <c r="Z519" s="379"/>
    </row>
    <row r="520" spans="1:26" ht="14.25" customHeight="1" x14ac:dyDescent="0.25">
      <c r="A520" s="379"/>
      <c r="B520" s="466"/>
      <c r="C520" s="379"/>
      <c r="D520" s="379"/>
      <c r="E520" s="379"/>
      <c r="F520" s="379"/>
      <c r="G520" s="379"/>
      <c r="H520" s="379"/>
      <c r="I520" s="379"/>
      <c r="J520" s="379"/>
      <c r="K520" s="379"/>
      <c r="L520" s="379"/>
      <c r="M520" s="379"/>
      <c r="N520" s="379"/>
      <c r="O520" s="379"/>
      <c r="P520" s="379"/>
      <c r="Q520" s="379"/>
      <c r="R520" s="379"/>
      <c r="S520" s="379"/>
      <c r="T520" s="379"/>
      <c r="U520" s="379"/>
      <c r="V520" s="379"/>
      <c r="W520" s="379"/>
      <c r="X520" s="379"/>
      <c r="Y520" s="379"/>
      <c r="Z520" s="379"/>
    </row>
    <row r="521" spans="1:26" ht="14.25" customHeight="1" x14ac:dyDescent="0.25">
      <c r="A521" s="379"/>
      <c r="B521" s="466"/>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c r="Z521" s="379"/>
    </row>
    <row r="522" spans="1:26" ht="14.25" customHeight="1" x14ac:dyDescent="0.25">
      <c r="A522" s="379"/>
      <c r="B522" s="466"/>
      <c r="C522" s="379"/>
      <c r="D522" s="379"/>
      <c r="E522" s="379"/>
      <c r="F522" s="379"/>
      <c r="G522" s="379"/>
      <c r="H522" s="379"/>
      <c r="I522" s="379"/>
      <c r="J522" s="379"/>
      <c r="K522" s="379"/>
      <c r="L522" s="379"/>
      <c r="M522" s="379"/>
      <c r="N522" s="379"/>
      <c r="O522" s="379"/>
      <c r="P522" s="379"/>
      <c r="Q522" s="379"/>
      <c r="R522" s="379"/>
      <c r="S522" s="379"/>
      <c r="T522" s="379"/>
      <c r="U522" s="379"/>
      <c r="V522" s="379"/>
      <c r="W522" s="379"/>
      <c r="X522" s="379"/>
      <c r="Y522" s="379"/>
      <c r="Z522" s="379"/>
    </row>
    <row r="523" spans="1:26" ht="14.25" customHeight="1" x14ac:dyDescent="0.25">
      <c r="A523" s="379"/>
      <c r="B523" s="466"/>
      <c r="C523" s="379"/>
      <c r="D523" s="379"/>
      <c r="E523" s="379"/>
      <c r="F523" s="379"/>
      <c r="G523" s="379"/>
      <c r="H523" s="379"/>
      <c r="I523" s="379"/>
      <c r="J523" s="379"/>
      <c r="K523" s="379"/>
      <c r="L523" s="379"/>
      <c r="M523" s="379"/>
      <c r="N523" s="379"/>
      <c r="O523" s="379"/>
      <c r="P523" s="379"/>
      <c r="Q523" s="379"/>
      <c r="R523" s="379"/>
      <c r="S523" s="379"/>
      <c r="T523" s="379"/>
      <c r="U523" s="379"/>
      <c r="V523" s="379"/>
      <c r="W523" s="379"/>
      <c r="X523" s="379"/>
      <c r="Y523" s="379"/>
      <c r="Z523" s="379"/>
    </row>
    <row r="524" spans="1:26" ht="14.25" customHeight="1" x14ac:dyDescent="0.25">
      <c r="A524" s="379"/>
      <c r="B524" s="466"/>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c r="Z524" s="379"/>
    </row>
    <row r="525" spans="1:26" ht="14.25" customHeight="1" x14ac:dyDescent="0.25">
      <c r="A525" s="379"/>
      <c r="B525" s="466"/>
      <c r="C525" s="379"/>
      <c r="D525" s="379"/>
      <c r="E525" s="379"/>
      <c r="F525" s="379"/>
      <c r="G525" s="379"/>
      <c r="H525" s="379"/>
      <c r="I525" s="379"/>
      <c r="J525" s="379"/>
      <c r="K525" s="379"/>
      <c r="L525" s="379"/>
      <c r="M525" s="379"/>
      <c r="N525" s="379"/>
      <c r="O525" s="379"/>
      <c r="P525" s="379"/>
      <c r="Q525" s="379"/>
      <c r="R525" s="379"/>
      <c r="S525" s="379"/>
      <c r="T525" s="379"/>
      <c r="U525" s="379"/>
      <c r="V525" s="379"/>
      <c r="W525" s="379"/>
      <c r="X525" s="379"/>
      <c r="Y525" s="379"/>
      <c r="Z525" s="379"/>
    </row>
    <row r="526" spans="1:26" ht="14.25" customHeight="1" x14ac:dyDescent="0.25">
      <c r="A526" s="379"/>
      <c r="B526" s="466"/>
      <c r="C526" s="379"/>
      <c r="D526" s="379"/>
      <c r="E526" s="379"/>
      <c r="F526" s="379"/>
      <c r="G526" s="379"/>
      <c r="H526" s="379"/>
      <c r="I526" s="379"/>
      <c r="J526" s="379"/>
      <c r="K526" s="379"/>
      <c r="L526" s="379"/>
      <c r="M526" s="379"/>
      <c r="N526" s="379"/>
      <c r="O526" s="379"/>
      <c r="P526" s="379"/>
      <c r="Q526" s="379"/>
      <c r="R526" s="379"/>
      <c r="S526" s="379"/>
      <c r="T526" s="379"/>
      <c r="U526" s="379"/>
      <c r="V526" s="379"/>
      <c r="W526" s="379"/>
      <c r="X526" s="379"/>
      <c r="Y526" s="379"/>
      <c r="Z526" s="379"/>
    </row>
    <row r="527" spans="1:26" ht="14.25" customHeight="1" x14ac:dyDescent="0.25">
      <c r="A527" s="379"/>
      <c r="B527" s="466"/>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c r="Z527" s="379"/>
    </row>
    <row r="528" spans="1:26" ht="14.25" customHeight="1" x14ac:dyDescent="0.25">
      <c r="A528" s="379"/>
      <c r="B528" s="466"/>
      <c r="C528" s="379"/>
      <c r="D528" s="379"/>
      <c r="E528" s="379"/>
      <c r="F528" s="379"/>
      <c r="G528" s="379"/>
      <c r="H528" s="379"/>
      <c r="I528" s="379"/>
      <c r="J528" s="379"/>
      <c r="K528" s="379"/>
      <c r="L528" s="379"/>
      <c r="M528" s="379"/>
      <c r="N528" s="379"/>
      <c r="O528" s="379"/>
      <c r="P528" s="379"/>
      <c r="Q528" s="379"/>
      <c r="R528" s="379"/>
      <c r="S528" s="379"/>
      <c r="T528" s="379"/>
      <c r="U528" s="379"/>
      <c r="V528" s="379"/>
      <c r="W528" s="379"/>
      <c r="X528" s="379"/>
      <c r="Y528" s="379"/>
      <c r="Z528" s="379"/>
    </row>
    <row r="529" spans="1:26" ht="14.25" customHeight="1" x14ac:dyDescent="0.25">
      <c r="A529" s="379"/>
      <c r="B529" s="466"/>
      <c r="C529" s="379"/>
      <c r="D529" s="379"/>
      <c r="E529" s="379"/>
      <c r="F529" s="379"/>
      <c r="G529" s="379"/>
      <c r="H529" s="379"/>
      <c r="I529" s="379"/>
      <c r="J529" s="379"/>
      <c r="K529" s="379"/>
      <c r="L529" s="379"/>
      <c r="M529" s="379"/>
      <c r="N529" s="379"/>
      <c r="O529" s="379"/>
      <c r="P529" s="379"/>
      <c r="Q529" s="379"/>
      <c r="R529" s="379"/>
      <c r="S529" s="379"/>
      <c r="T529" s="379"/>
      <c r="U529" s="379"/>
      <c r="V529" s="379"/>
      <c r="W529" s="379"/>
      <c r="X529" s="379"/>
      <c r="Y529" s="379"/>
      <c r="Z529" s="379"/>
    </row>
    <row r="530" spans="1:26" ht="14.25" customHeight="1" x14ac:dyDescent="0.25">
      <c r="A530" s="379"/>
      <c r="B530" s="466"/>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row>
    <row r="531" spans="1:26" ht="14.25" customHeight="1" x14ac:dyDescent="0.25">
      <c r="A531" s="379"/>
      <c r="B531" s="466"/>
      <c r="C531" s="379"/>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row>
    <row r="532" spans="1:26" ht="14.25" customHeight="1" x14ac:dyDescent="0.25">
      <c r="A532" s="379"/>
      <c r="B532" s="466"/>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row>
    <row r="533" spans="1:26" ht="14.25" customHeight="1" x14ac:dyDescent="0.25">
      <c r="A533" s="379"/>
      <c r="B533" s="466"/>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row>
    <row r="534" spans="1:26" ht="14.25" customHeight="1" x14ac:dyDescent="0.25">
      <c r="A534" s="379"/>
      <c r="B534" s="466"/>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row>
    <row r="535" spans="1:26" ht="14.25" customHeight="1" x14ac:dyDescent="0.25">
      <c r="A535" s="379"/>
      <c r="B535" s="466"/>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row>
    <row r="536" spans="1:26" ht="14.25" customHeight="1" x14ac:dyDescent="0.25">
      <c r="A536" s="379"/>
      <c r="B536" s="466"/>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c r="Z536" s="379"/>
    </row>
    <row r="537" spans="1:26" ht="14.25" customHeight="1" x14ac:dyDescent="0.25">
      <c r="A537" s="379"/>
      <c r="B537" s="466"/>
      <c r="C537" s="379"/>
      <c r="D537" s="379"/>
      <c r="E537" s="379"/>
      <c r="F537" s="379"/>
      <c r="G537" s="379"/>
      <c r="H537" s="379"/>
      <c r="I537" s="379"/>
      <c r="J537" s="379"/>
      <c r="K537" s="379"/>
      <c r="L537" s="379"/>
      <c r="M537" s="379"/>
      <c r="N537" s="379"/>
      <c r="O537" s="379"/>
      <c r="P537" s="379"/>
      <c r="Q537" s="379"/>
      <c r="R537" s="379"/>
      <c r="S537" s="379"/>
      <c r="T537" s="379"/>
      <c r="U537" s="379"/>
      <c r="V537" s="379"/>
      <c r="W537" s="379"/>
      <c r="X537" s="379"/>
      <c r="Y537" s="379"/>
      <c r="Z537" s="379"/>
    </row>
    <row r="538" spans="1:26" ht="14.25" customHeight="1" x14ac:dyDescent="0.25">
      <c r="A538" s="379"/>
      <c r="B538" s="466"/>
      <c r="C538" s="379"/>
      <c r="D538" s="379"/>
      <c r="E538" s="379"/>
      <c r="F538" s="379"/>
      <c r="G538" s="379"/>
      <c r="H538" s="379"/>
      <c r="I538" s="379"/>
      <c r="J538" s="379"/>
      <c r="K538" s="379"/>
      <c r="L538" s="379"/>
      <c r="M538" s="379"/>
      <c r="N538" s="379"/>
      <c r="O538" s="379"/>
      <c r="P538" s="379"/>
      <c r="Q538" s="379"/>
      <c r="R538" s="379"/>
      <c r="S538" s="379"/>
      <c r="T538" s="379"/>
      <c r="U538" s="379"/>
      <c r="V538" s="379"/>
      <c r="W538" s="379"/>
      <c r="X538" s="379"/>
      <c r="Y538" s="379"/>
      <c r="Z538" s="379"/>
    </row>
    <row r="539" spans="1:26" ht="14.25" customHeight="1" x14ac:dyDescent="0.25">
      <c r="A539" s="379"/>
      <c r="B539" s="466"/>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c r="Z539" s="379"/>
    </row>
    <row r="540" spans="1:26" ht="14.25" customHeight="1" x14ac:dyDescent="0.25">
      <c r="A540" s="379"/>
      <c r="B540" s="466"/>
      <c r="C540" s="379"/>
      <c r="D540" s="379"/>
      <c r="E540" s="379"/>
      <c r="F540" s="379"/>
      <c r="G540" s="379"/>
      <c r="H540" s="379"/>
      <c r="I540" s="379"/>
      <c r="J540" s="379"/>
      <c r="K540" s="379"/>
      <c r="L540" s="379"/>
      <c r="M540" s="379"/>
      <c r="N540" s="379"/>
      <c r="O540" s="379"/>
      <c r="P540" s="379"/>
      <c r="Q540" s="379"/>
      <c r="R540" s="379"/>
      <c r="S540" s="379"/>
      <c r="T540" s="379"/>
      <c r="U540" s="379"/>
      <c r="V540" s="379"/>
      <c r="W540" s="379"/>
      <c r="X540" s="379"/>
      <c r="Y540" s="379"/>
      <c r="Z540" s="379"/>
    </row>
    <row r="541" spans="1:26" ht="14.25" customHeight="1" x14ac:dyDescent="0.25">
      <c r="A541" s="379"/>
      <c r="B541" s="466"/>
      <c r="C541" s="379"/>
      <c r="D541" s="379"/>
      <c r="E541" s="379"/>
      <c r="F541" s="379"/>
      <c r="G541" s="379"/>
      <c r="H541" s="379"/>
      <c r="I541" s="379"/>
      <c r="J541" s="379"/>
      <c r="K541" s="379"/>
      <c r="L541" s="379"/>
      <c r="M541" s="379"/>
      <c r="N541" s="379"/>
      <c r="O541" s="379"/>
      <c r="P541" s="379"/>
      <c r="Q541" s="379"/>
      <c r="R541" s="379"/>
      <c r="S541" s="379"/>
      <c r="T541" s="379"/>
      <c r="U541" s="379"/>
      <c r="V541" s="379"/>
      <c r="W541" s="379"/>
      <c r="X541" s="379"/>
      <c r="Y541" s="379"/>
      <c r="Z541" s="379"/>
    </row>
    <row r="542" spans="1:26" ht="14.25" customHeight="1" x14ac:dyDescent="0.25">
      <c r="A542" s="379"/>
      <c r="B542" s="466"/>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c r="Z542" s="379"/>
    </row>
    <row r="543" spans="1:26" ht="14.25" customHeight="1" x14ac:dyDescent="0.25">
      <c r="A543" s="379"/>
      <c r="B543" s="466"/>
      <c r="C543" s="379"/>
      <c r="D543" s="379"/>
      <c r="E543" s="379"/>
      <c r="F543" s="379"/>
      <c r="G543" s="379"/>
      <c r="H543" s="379"/>
      <c r="I543" s="379"/>
      <c r="J543" s="379"/>
      <c r="K543" s="379"/>
      <c r="L543" s="379"/>
      <c r="M543" s="379"/>
      <c r="N543" s="379"/>
      <c r="O543" s="379"/>
      <c r="P543" s="379"/>
      <c r="Q543" s="379"/>
      <c r="R543" s="379"/>
      <c r="S543" s="379"/>
      <c r="T543" s="379"/>
      <c r="U543" s="379"/>
      <c r="V543" s="379"/>
      <c r="W543" s="379"/>
      <c r="X543" s="379"/>
      <c r="Y543" s="379"/>
      <c r="Z543" s="379"/>
    </row>
    <row r="544" spans="1:26" ht="14.25" customHeight="1" x14ac:dyDescent="0.25">
      <c r="A544" s="379"/>
      <c r="B544" s="466"/>
      <c r="C544" s="379"/>
      <c r="D544" s="379"/>
      <c r="E544" s="379"/>
      <c r="F544" s="379"/>
      <c r="G544" s="379"/>
      <c r="H544" s="379"/>
      <c r="I544" s="379"/>
      <c r="J544" s="379"/>
      <c r="K544" s="379"/>
      <c r="L544" s="379"/>
      <c r="M544" s="379"/>
      <c r="N544" s="379"/>
      <c r="O544" s="379"/>
      <c r="P544" s="379"/>
      <c r="Q544" s="379"/>
      <c r="R544" s="379"/>
      <c r="S544" s="379"/>
      <c r="T544" s="379"/>
      <c r="U544" s="379"/>
      <c r="V544" s="379"/>
      <c r="W544" s="379"/>
      <c r="X544" s="379"/>
      <c r="Y544" s="379"/>
      <c r="Z544" s="379"/>
    </row>
    <row r="545" spans="1:26" ht="14.25" customHeight="1" x14ac:dyDescent="0.25">
      <c r="A545" s="379"/>
      <c r="B545" s="466"/>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c r="Z545" s="379"/>
    </row>
    <row r="546" spans="1:26" ht="14.25" customHeight="1" x14ac:dyDescent="0.25">
      <c r="A546" s="379"/>
      <c r="B546" s="466"/>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c r="Y546" s="379"/>
      <c r="Z546" s="379"/>
    </row>
    <row r="547" spans="1:26" ht="14.25" customHeight="1" x14ac:dyDescent="0.25">
      <c r="A547" s="379"/>
      <c r="B547" s="466"/>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row>
    <row r="548" spans="1:26" ht="14.25" customHeight="1" x14ac:dyDescent="0.25">
      <c r="A548" s="379"/>
      <c r="B548" s="466"/>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row>
    <row r="549" spans="1:26" ht="14.25" customHeight="1" x14ac:dyDescent="0.25">
      <c r="A549" s="379"/>
      <c r="B549" s="466"/>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c r="Y549" s="379"/>
      <c r="Z549" s="379"/>
    </row>
    <row r="550" spans="1:26" ht="14.25" customHeight="1" x14ac:dyDescent="0.25">
      <c r="A550" s="379"/>
      <c r="B550" s="466"/>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c r="Y550" s="379"/>
      <c r="Z550" s="379"/>
    </row>
    <row r="551" spans="1:26" ht="14.25" customHeight="1" x14ac:dyDescent="0.25">
      <c r="A551" s="379"/>
      <c r="B551" s="466"/>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c r="Z551" s="379"/>
    </row>
    <row r="552" spans="1:26" ht="14.25" customHeight="1" x14ac:dyDescent="0.25">
      <c r="A552" s="379"/>
      <c r="B552" s="466"/>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79"/>
      <c r="Z552" s="379"/>
    </row>
    <row r="553" spans="1:26" ht="14.25" customHeight="1" x14ac:dyDescent="0.25">
      <c r="A553" s="379"/>
      <c r="B553" s="466"/>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row>
    <row r="554" spans="1:26" ht="14.25" customHeight="1" x14ac:dyDescent="0.25">
      <c r="A554" s="379"/>
      <c r="B554" s="466"/>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c r="Z554" s="379"/>
    </row>
    <row r="555" spans="1:26" ht="14.25" customHeight="1" x14ac:dyDescent="0.25">
      <c r="A555" s="379"/>
      <c r="B555" s="466"/>
      <c r="C555" s="379"/>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79"/>
      <c r="Z555" s="379"/>
    </row>
    <row r="556" spans="1:26" ht="14.25" customHeight="1" x14ac:dyDescent="0.25">
      <c r="A556" s="379"/>
      <c r="B556" s="466"/>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row>
    <row r="557" spans="1:26" ht="14.25" customHeight="1" x14ac:dyDescent="0.25">
      <c r="A557" s="379"/>
      <c r="B557" s="466"/>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row>
    <row r="558" spans="1:26" ht="14.25" customHeight="1" x14ac:dyDescent="0.25">
      <c r="A558" s="379"/>
      <c r="B558" s="466"/>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row>
    <row r="559" spans="1:26" ht="14.25" customHeight="1" x14ac:dyDescent="0.25">
      <c r="A559" s="379"/>
      <c r="B559" s="466"/>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79"/>
      <c r="Z559" s="379"/>
    </row>
    <row r="560" spans="1:26" ht="14.25" customHeight="1" x14ac:dyDescent="0.25">
      <c r="A560" s="379"/>
      <c r="B560" s="466"/>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c r="Z560" s="379"/>
    </row>
    <row r="561" spans="1:26" ht="14.25" customHeight="1" x14ac:dyDescent="0.25">
      <c r="A561" s="379"/>
      <c r="B561" s="466"/>
      <c r="C561" s="379"/>
      <c r="D561" s="379"/>
      <c r="E561" s="379"/>
      <c r="F561" s="379"/>
      <c r="G561" s="379"/>
      <c r="H561" s="379"/>
      <c r="I561" s="379"/>
      <c r="J561" s="379"/>
      <c r="K561" s="379"/>
      <c r="L561" s="379"/>
      <c r="M561" s="379"/>
      <c r="N561" s="379"/>
      <c r="O561" s="379"/>
      <c r="P561" s="379"/>
      <c r="Q561" s="379"/>
      <c r="R561" s="379"/>
      <c r="S561" s="379"/>
      <c r="T561" s="379"/>
      <c r="U561" s="379"/>
      <c r="V561" s="379"/>
      <c r="W561" s="379"/>
      <c r="X561" s="379"/>
      <c r="Y561" s="379"/>
      <c r="Z561" s="379"/>
    </row>
    <row r="562" spans="1:26" ht="14.25" customHeight="1" x14ac:dyDescent="0.25">
      <c r="A562" s="379"/>
      <c r="B562" s="466"/>
      <c r="C562" s="379"/>
      <c r="D562" s="379"/>
      <c r="E562" s="379"/>
      <c r="F562" s="379"/>
      <c r="G562" s="379"/>
      <c r="H562" s="379"/>
      <c r="I562" s="379"/>
      <c r="J562" s="379"/>
      <c r="K562" s="379"/>
      <c r="L562" s="379"/>
      <c r="M562" s="379"/>
      <c r="N562" s="379"/>
      <c r="O562" s="379"/>
      <c r="P562" s="379"/>
      <c r="Q562" s="379"/>
      <c r="R562" s="379"/>
      <c r="S562" s="379"/>
      <c r="T562" s="379"/>
      <c r="U562" s="379"/>
      <c r="V562" s="379"/>
      <c r="W562" s="379"/>
      <c r="X562" s="379"/>
      <c r="Y562" s="379"/>
      <c r="Z562" s="379"/>
    </row>
    <row r="563" spans="1:26" ht="14.25" customHeight="1" x14ac:dyDescent="0.25">
      <c r="A563" s="379"/>
      <c r="B563" s="466"/>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c r="Z563" s="379"/>
    </row>
    <row r="564" spans="1:26" ht="14.25" customHeight="1" x14ac:dyDescent="0.25">
      <c r="A564" s="379"/>
      <c r="B564" s="466"/>
      <c r="C564" s="379"/>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79"/>
      <c r="Z564" s="379"/>
    </row>
    <row r="565" spans="1:26" ht="14.25" customHeight="1" x14ac:dyDescent="0.25">
      <c r="A565" s="379"/>
      <c r="B565" s="466"/>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row>
    <row r="566" spans="1:26" ht="14.25" customHeight="1" x14ac:dyDescent="0.25">
      <c r="A566" s="379"/>
      <c r="B566" s="466"/>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c r="Z566" s="379"/>
    </row>
    <row r="567" spans="1:26" ht="14.25" customHeight="1" x14ac:dyDescent="0.25">
      <c r="A567" s="379"/>
      <c r="B567" s="466"/>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79"/>
      <c r="Z567" s="379"/>
    </row>
    <row r="568" spans="1:26" ht="14.25" customHeight="1" x14ac:dyDescent="0.25">
      <c r="A568" s="379"/>
      <c r="B568" s="466"/>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79"/>
      <c r="Z568" s="379"/>
    </row>
    <row r="569" spans="1:26" ht="14.25" customHeight="1" x14ac:dyDescent="0.25">
      <c r="A569" s="379"/>
      <c r="B569" s="466"/>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c r="Z569" s="379"/>
    </row>
    <row r="570" spans="1:26" ht="14.25" customHeight="1" x14ac:dyDescent="0.25">
      <c r="A570" s="379"/>
      <c r="B570" s="466"/>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79"/>
      <c r="Z570" s="379"/>
    </row>
    <row r="571" spans="1:26" ht="14.25" customHeight="1" x14ac:dyDescent="0.25">
      <c r="A571" s="379"/>
      <c r="B571" s="466"/>
      <c r="C571" s="379"/>
      <c r="D571" s="379"/>
      <c r="E571" s="379"/>
      <c r="F571" s="379"/>
      <c r="G571" s="379"/>
      <c r="H571" s="379"/>
      <c r="I571" s="379"/>
      <c r="J571" s="379"/>
      <c r="K571" s="379"/>
      <c r="L571" s="379"/>
      <c r="M571" s="379"/>
      <c r="N571" s="379"/>
      <c r="O571" s="379"/>
      <c r="P571" s="379"/>
      <c r="Q571" s="379"/>
      <c r="R571" s="379"/>
      <c r="S571" s="379"/>
      <c r="T571" s="379"/>
      <c r="U571" s="379"/>
      <c r="V571" s="379"/>
      <c r="W571" s="379"/>
      <c r="X571" s="379"/>
      <c r="Y571" s="379"/>
      <c r="Z571" s="379"/>
    </row>
    <row r="572" spans="1:26" ht="14.25" customHeight="1" x14ac:dyDescent="0.25">
      <c r="A572" s="379"/>
      <c r="B572" s="466"/>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row>
    <row r="573" spans="1:26" ht="14.25" customHeight="1" x14ac:dyDescent="0.25">
      <c r="A573" s="379"/>
      <c r="B573" s="466"/>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row>
    <row r="574" spans="1:26" ht="14.25" customHeight="1" x14ac:dyDescent="0.25">
      <c r="A574" s="379"/>
      <c r="B574" s="466"/>
      <c r="C574" s="379"/>
      <c r="D574" s="379"/>
      <c r="E574" s="379"/>
      <c r="F574" s="379"/>
      <c r="G574" s="379"/>
      <c r="H574" s="379"/>
      <c r="I574" s="379"/>
      <c r="J574" s="379"/>
      <c r="K574" s="379"/>
      <c r="L574" s="379"/>
      <c r="M574" s="379"/>
      <c r="N574" s="379"/>
      <c r="O574" s="379"/>
      <c r="P574" s="379"/>
      <c r="Q574" s="379"/>
      <c r="R574" s="379"/>
      <c r="S574" s="379"/>
      <c r="T574" s="379"/>
      <c r="U574" s="379"/>
      <c r="V574" s="379"/>
      <c r="W574" s="379"/>
      <c r="X574" s="379"/>
      <c r="Y574" s="379"/>
      <c r="Z574" s="379"/>
    </row>
    <row r="575" spans="1:26" ht="14.25" customHeight="1" x14ac:dyDescent="0.25">
      <c r="A575" s="379"/>
      <c r="B575" s="466"/>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c r="Z575" s="379"/>
    </row>
    <row r="576" spans="1:26" ht="14.25" customHeight="1" x14ac:dyDescent="0.25">
      <c r="A576" s="379"/>
      <c r="B576" s="466"/>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row>
    <row r="577" spans="1:26" ht="14.25" customHeight="1" x14ac:dyDescent="0.25">
      <c r="A577" s="379"/>
      <c r="B577" s="466"/>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79"/>
      <c r="Z577" s="379"/>
    </row>
    <row r="578" spans="1:26" ht="14.25" customHeight="1" x14ac:dyDescent="0.25">
      <c r="A578" s="379"/>
      <c r="B578" s="466"/>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c r="Z578" s="379"/>
    </row>
    <row r="579" spans="1:26" ht="14.25" customHeight="1" x14ac:dyDescent="0.25">
      <c r="A579" s="379"/>
      <c r="B579" s="466"/>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row>
    <row r="580" spans="1:26" ht="14.25" customHeight="1" x14ac:dyDescent="0.25">
      <c r="A580" s="379"/>
      <c r="B580" s="466"/>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79"/>
      <c r="Z580" s="379"/>
    </row>
    <row r="581" spans="1:26" ht="14.25" customHeight="1" x14ac:dyDescent="0.25">
      <c r="A581" s="379"/>
      <c r="B581" s="466"/>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c r="Z581" s="379"/>
    </row>
    <row r="582" spans="1:26" ht="14.25" customHeight="1" x14ac:dyDescent="0.25">
      <c r="A582" s="379"/>
      <c r="B582" s="466"/>
      <c r="C582" s="379"/>
      <c r="D582" s="379"/>
      <c r="E582" s="379"/>
      <c r="F582" s="379"/>
      <c r="G582" s="379"/>
      <c r="H582" s="379"/>
      <c r="I582" s="379"/>
      <c r="J582" s="379"/>
      <c r="K582" s="379"/>
      <c r="L582" s="379"/>
      <c r="M582" s="379"/>
      <c r="N582" s="379"/>
      <c r="O582" s="379"/>
      <c r="P582" s="379"/>
      <c r="Q582" s="379"/>
      <c r="R582" s="379"/>
      <c r="S582" s="379"/>
      <c r="T582" s="379"/>
      <c r="U582" s="379"/>
      <c r="V582" s="379"/>
      <c r="W582" s="379"/>
      <c r="X582" s="379"/>
      <c r="Y582" s="379"/>
      <c r="Z582" s="379"/>
    </row>
    <row r="583" spans="1:26" ht="14.25" customHeight="1" x14ac:dyDescent="0.25">
      <c r="A583" s="379"/>
      <c r="B583" s="466"/>
      <c r="C583" s="379"/>
      <c r="D583" s="379"/>
      <c r="E583" s="379"/>
      <c r="F583" s="379"/>
      <c r="G583" s="379"/>
      <c r="H583" s="379"/>
      <c r="I583" s="379"/>
      <c r="J583" s="379"/>
      <c r="K583" s="379"/>
      <c r="L583" s="379"/>
      <c r="M583" s="379"/>
      <c r="N583" s="379"/>
      <c r="O583" s="379"/>
      <c r="P583" s="379"/>
      <c r="Q583" s="379"/>
      <c r="R583" s="379"/>
      <c r="S583" s="379"/>
      <c r="T583" s="379"/>
      <c r="U583" s="379"/>
      <c r="V583" s="379"/>
      <c r="W583" s="379"/>
      <c r="X583" s="379"/>
      <c r="Y583" s="379"/>
      <c r="Z583" s="379"/>
    </row>
    <row r="584" spans="1:26" ht="14.25" customHeight="1" x14ac:dyDescent="0.25">
      <c r="A584" s="379"/>
      <c r="B584" s="466"/>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c r="Z584" s="379"/>
    </row>
    <row r="585" spans="1:26" ht="14.25" customHeight="1" x14ac:dyDescent="0.25">
      <c r="A585" s="379"/>
      <c r="B585" s="466"/>
      <c r="C585" s="379"/>
      <c r="D585" s="379"/>
      <c r="E585" s="379"/>
      <c r="F585" s="379"/>
      <c r="G585" s="379"/>
      <c r="H585" s="379"/>
      <c r="I585" s="379"/>
      <c r="J585" s="379"/>
      <c r="K585" s="379"/>
      <c r="L585" s="379"/>
      <c r="M585" s="379"/>
      <c r="N585" s="379"/>
      <c r="O585" s="379"/>
      <c r="P585" s="379"/>
      <c r="Q585" s="379"/>
      <c r="R585" s="379"/>
      <c r="S585" s="379"/>
      <c r="T585" s="379"/>
      <c r="U585" s="379"/>
      <c r="V585" s="379"/>
      <c r="W585" s="379"/>
      <c r="X585" s="379"/>
      <c r="Y585" s="379"/>
      <c r="Z585" s="379"/>
    </row>
    <row r="586" spans="1:26" ht="14.25" customHeight="1" x14ac:dyDescent="0.25">
      <c r="A586" s="379"/>
      <c r="B586" s="466"/>
      <c r="C586" s="379"/>
      <c r="D586" s="379"/>
      <c r="E586" s="379"/>
      <c r="F586" s="379"/>
      <c r="G586" s="379"/>
      <c r="H586" s="379"/>
      <c r="I586" s="379"/>
      <c r="J586" s="379"/>
      <c r="K586" s="379"/>
      <c r="L586" s="379"/>
      <c r="M586" s="379"/>
      <c r="N586" s="379"/>
      <c r="O586" s="379"/>
      <c r="P586" s="379"/>
      <c r="Q586" s="379"/>
      <c r="R586" s="379"/>
      <c r="S586" s="379"/>
      <c r="T586" s="379"/>
      <c r="U586" s="379"/>
      <c r="V586" s="379"/>
      <c r="W586" s="379"/>
      <c r="X586" s="379"/>
      <c r="Y586" s="379"/>
      <c r="Z586" s="379"/>
    </row>
    <row r="587" spans="1:26" ht="14.25" customHeight="1" x14ac:dyDescent="0.25">
      <c r="A587" s="379"/>
      <c r="B587" s="466"/>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c r="Z587" s="379"/>
    </row>
    <row r="588" spans="1:26" ht="14.25" customHeight="1" x14ac:dyDescent="0.25">
      <c r="A588" s="379"/>
      <c r="B588" s="466"/>
      <c r="C588" s="379"/>
      <c r="D588" s="379"/>
      <c r="E588" s="379"/>
      <c r="F588" s="379"/>
      <c r="G588" s="379"/>
      <c r="H588" s="379"/>
      <c r="I588" s="379"/>
      <c r="J588" s="379"/>
      <c r="K588" s="379"/>
      <c r="L588" s="379"/>
      <c r="M588" s="379"/>
      <c r="N588" s="379"/>
      <c r="O588" s="379"/>
      <c r="P588" s="379"/>
      <c r="Q588" s="379"/>
      <c r="R588" s="379"/>
      <c r="S588" s="379"/>
      <c r="T588" s="379"/>
      <c r="U588" s="379"/>
      <c r="V588" s="379"/>
      <c r="W588" s="379"/>
      <c r="X588" s="379"/>
      <c r="Y588" s="379"/>
      <c r="Z588" s="379"/>
    </row>
    <row r="589" spans="1:26" ht="14.25" customHeight="1" x14ac:dyDescent="0.25">
      <c r="A589" s="379"/>
      <c r="B589" s="466"/>
      <c r="C589" s="379"/>
      <c r="D589" s="379"/>
      <c r="E589" s="379"/>
      <c r="F589" s="379"/>
      <c r="G589" s="379"/>
      <c r="H589" s="379"/>
      <c r="I589" s="379"/>
      <c r="J589" s="379"/>
      <c r="K589" s="379"/>
      <c r="L589" s="379"/>
      <c r="M589" s="379"/>
      <c r="N589" s="379"/>
      <c r="O589" s="379"/>
      <c r="P589" s="379"/>
      <c r="Q589" s="379"/>
      <c r="R589" s="379"/>
      <c r="S589" s="379"/>
      <c r="T589" s="379"/>
      <c r="U589" s="379"/>
      <c r="V589" s="379"/>
      <c r="W589" s="379"/>
      <c r="X589" s="379"/>
      <c r="Y589" s="379"/>
      <c r="Z589" s="379"/>
    </row>
    <row r="590" spans="1:26" ht="14.25" customHeight="1" x14ac:dyDescent="0.25">
      <c r="A590" s="379"/>
      <c r="B590" s="466"/>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c r="Z590" s="379"/>
    </row>
    <row r="591" spans="1:26" ht="14.25" customHeight="1" x14ac:dyDescent="0.25">
      <c r="A591" s="379"/>
      <c r="B591" s="466"/>
      <c r="C591" s="379"/>
      <c r="D591" s="379"/>
      <c r="E591" s="379"/>
      <c r="F591" s="379"/>
      <c r="G591" s="379"/>
      <c r="H591" s="379"/>
      <c r="I591" s="379"/>
      <c r="J591" s="379"/>
      <c r="K591" s="379"/>
      <c r="L591" s="379"/>
      <c r="M591" s="379"/>
      <c r="N591" s="379"/>
      <c r="O591" s="379"/>
      <c r="P591" s="379"/>
      <c r="Q591" s="379"/>
      <c r="R591" s="379"/>
      <c r="S591" s="379"/>
      <c r="T591" s="379"/>
      <c r="U591" s="379"/>
      <c r="V591" s="379"/>
      <c r="W591" s="379"/>
      <c r="X591" s="379"/>
      <c r="Y591" s="379"/>
      <c r="Z591" s="379"/>
    </row>
    <row r="592" spans="1:26" ht="14.25" customHeight="1" x14ac:dyDescent="0.25">
      <c r="A592" s="379"/>
      <c r="B592" s="466"/>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79"/>
      <c r="Z592" s="379"/>
    </row>
    <row r="593" spans="1:26" ht="14.25" customHeight="1" x14ac:dyDescent="0.25">
      <c r="A593" s="379"/>
      <c r="B593" s="466"/>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row>
    <row r="594" spans="1:26" ht="14.25" customHeight="1" x14ac:dyDescent="0.25">
      <c r="A594" s="379"/>
      <c r="B594" s="466"/>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79"/>
      <c r="Z594" s="379"/>
    </row>
    <row r="595" spans="1:26" ht="14.25" customHeight="1" x14ac:dyDescent="0.25">
      <c r="A595" s="379"/>
      <c r="B595" s="466"/>
      <c r="C595" s="379"/>
      <c r="D595" s="379"/>
      <c r="E595" s="379"/>
      <c r="F595" s="379"/>
      <c r="G595" s="379"/>
      <c r="H595" s="379"/>
      <c r="I595" s="379"/>
      <c r="J595" s="379"/>
      <c r="K595" s="379"/>
      <c r="L595" s="379"/>
      <c r="M595" s="379"/>
      <c r="N595" s="379"/>
      <c r="O595" s="379"/>
      <c r="P595" s="379"/>
      <c r="Q595" s="379"/>
      <c r="R595" s="379"/>
      <c r="S595" s="379"/>
      <c r="T595" s="379"/>
      <c r="U595" s="379"/>
      <c r="V595" s="379"/>
      <c r="W595" s="379"/>
      <c r="X595" s="379"/>
      <c r="Y595" s="379"/>
      <c r="Z595" s="379"/>
    </row>
    <row r="596" spans="1:26" ht="14.25" customHeight="1" x14ac:dyDescent="0.25">
      <c r="A596" s="379"/>
      <c r="B596" s="466"/>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c r="Z596" s="379"/>
    </row>
    <row r="597" spans="1:26" ht="14.25" customHeight="1" x14ac:dyDescent="0.25">
      <c r="A597" s="379"/>
      <c r="B597" s="466"/>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row>
    <row r="598" spans="1:26" ht="14.25" customHeight="1" x14ac:dyDescent="0.25">
      <c r="A598" s="379"/>
      <c r="B598" s="466"/>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row>
    <row r="599" spans="1:26" ht="14.25" customHeight="1" x14ac:dyDescent="0.25">
      <c r="A599" s="379"/>
      <c r="B599" s="466"/>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row>
    <row r="600" spans="1:26" ht="14.25" customHeight="1" x14ac:dyDescent="0.25">
      <c r="A600" s="379"/>
      <c r="B600" s="466"/>
      <c r="C600" s="379"/>
      <c r="D600" s="379"/>
      <c r="E600" s="379"/>
      <c r="F600" s="379"/>
      <c r="G600" s="379"/>
      <c r="H600" s="379"/>
      <c r="I600" s="379"/>
      <c r="J600" s="379"/>
      <c r="K600" s="379"/>
      <c r="L600" s="379"/>
      <c r="M600" s="379"/>
      <c r="N600" s="379"/>
      <c r="O600" s="379"/>
      <c r="P600" s="379"/>
      <c r="Q600" s="379"/>
      <c r="R600" s="379"/>
      <c r="S600" s="379"/>
      <c r="T600" s="379"/>
      <c r="U600" s="379"/>
      <c r="V600" s="379"/>
      <c r="W600" s="379"/>
      <c r="X600" s="379"/>
      <c r="Y600" s="379"/>
      <c r="Z600" s="379"/>
    </row>
    <row r="601" spans="1:26" ht="14.25" customHeight="1" x14ac:dyDescent="0.25">
      <c r="A601" s="379"/>
      <c r="B601" s="466"/>
      <c r="C601" s="379"/>
      <c r="D601" s="379"/>
      <c r="E601" s="379"/>
      <c r="F601" s="379"/>
      <c r="G601" s="379"/>
      <c r="H601" s="379"/>
      <c r="I601" s="379"/>
      <c r="J601" s="379"/>
      <c r="K601" s="379"/>
      <c r="L601" s="379"/>
      <c r="M601" s="379"/>
      <c r="N601" s="379"/>
      <c r="O601" s="379"/>
      <c r="P601" s="379"/>
      <c r="Q601" s="379"/>
      <c r="R601" s="379"/>
      <c r="S601" s="379"/>
      <c r="T601" s="379"/>
      <c r="U601" s="379"/>
      <c r="V601" s="379"/>
      <c r="W601" s="379"/>
      <c r="X601" s="379"/>
      <c r="Y601" s="379"/>
      <c r="Z601" s="379"/>
    </row>
    <row r="602" spans="1:26" ht="14.25" customHeight="1" x14ac:dyDescent="0.25">
      <c r="A602" s="379"/>
      <c r="B602" s="466"/>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row>
    <row r="603" spans="1:26" ht="14.25" customHeight="1" x14ac:dyDescent="0.25">
      <c r="A603" s="379"/>
      <c r="B603" s="466"/>
      <c r="C603" s="379"/>
      <c r="D603" s="379"/>
      <c r="E603" s="379"/>
      <c r="F603" s="379"/>
      <c r="G603" s="379"/>
      <c r="H603" s="379"/>
      <c r="I603" s="379"/>
      <c r="J603" s="379"/>
      <c r="K603" s="379"/>
      <c r="L603" s="379"/>
      <c r="M603" s="379"/>
      <c r="N603" s="379"/>
      <c r="O603" s="379"/>
      <c r="P603" s="379"/>
      <c r="Q603" s="379"/>
      <c r="R603" s="379"/>
      <c r="S603" s="379"/>
      <c r="T603" s="379"/>
      <c r="U603" s="379"/>
      <c r="V603" s="379"/>
      <c r="W603" s="379"/>
      <c r="X603" s="379"/>
      <c r="Y603" s="379"/>
      <c r="Z603" s="379"/>
    </row>
    <row r="604" spans="1:26" ht="14.25" customHeight="1" x14ac:dyDescent="0.25">
      <c r="A604" s="379"/>
      <c r="B604" s="466"/>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79"/>
      <c r="Z604" s="379"/>
    </row>
    <row r="605" spans="1:26" ht="14.25" customHeight="1" x14ac:dyDescent="0.25">
      <c r="A605" s="379"/>
      <c r="B605" s="466"/>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c r="Z605" s="379"/>
    </row>
    <row r="606" spans="1:26" ht="14.25" customHeight="1" x14ac:dyDescent="0.25">
      <c r="A606" s="379"/>
      <c r="B606" s="466"/>
      <c r="C606" s="379"/>
      <c r="D606" s="379"/>
      <c r="E606" s="379"/>
      <c r="F606" s="379"/>
      <c r="G606" s="379"/>
      <c r="H606" s="379"/>
      <c r="I606" s="379"/>
      <c r="J606" s="379"/>
      <c r="K606" s="379"/>
      <c r="L606" s="379"/>
      <c r="M606" s="379"/>
      <c r="N606" s="379"/>
      <c r="O606" s="379"/>
      <c r="P606" s="379"/>
      <c r="Q606" s="379"/>
      <c r="R606" s="379"/>
      <c r="S606" s="379"/>
      <c r="T606" s="379"/>
      <c r="U606" s="379"/>
      <c r="V606" s="379"/>
      <c r="W606" s="379"/>
      <c r="X606" s="379"/>
      <c r="Y606" s="379"/>
      <c r="Z606" s="379"/>
    </row>
    <row r="607" spans="1:26" ht="14.25" customHeight="1" x14ac:dyDescent="0.25">
      <c r="A607" s="379"/>
      <c r="B607" s="466"/>
      <c r="C607" s="379"/>
      <c r="D607" s="379"/>
      <c r="E607" s="379"/>
      <c r="F607" s="379"/>
      <c r="G607" s="379"/>
      <c r="H607" s="379"/>
      <c r="I607" s="379"/>
      <c r="J607" s="379"/>
      <c r="K607" s="379"/>
      <c r="L607" s="379"/>
      <c r="M607" s="379"/>
      <c r="N607" s="379"/>
      <c r="O607" s="379"/>
      <c r="P607" s="379"/>
      <c r="Q607" s="379"/>
      <c r="R607" s="379"/>
      <c r="S607" s="379"/>
      <c r="T607" s="379"/>
      <c r="U607" s="379"/>
      <c r="V607" s="379"/>
      <c r="W607" s="379"/>
      <c r="X607" s="379"/>
      <c r="Y607" s="379"/>
      <c r="Z607" s="379"/>
    </row>
    <row r="608" spans="1:26" ht="14.25" customHeight="1" x14ac:dyDescent="0.25">
      <c r="A608" s="379"/>
      <c r="B608" s="466"/>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c r="Z608" s="379"/>
    </row>
    <row r="609" spans="1:26" ht="14.25" customHeight="1" x14ac:dyDescent="0.25">
      <c r="A609" s="379"/>
      <c r="B609" s="466"/>
      <c r="C609" s="379"/>
      <c r="D609" s="379"/>
      <c r="E609" s="379"/>
      <c r="F609" s="379"/>
      <c r="G609" s="379"/>
      <c r="H609" s="379"/>
      <c r="I609" s="379"/>
      <c r="J609" s="379"/>
      <c r="K609" s="379"/>
      <c r="L609" s="379"/>
      <c r="M609" s="379"/>
      <c r="N609" s="379"/>
      <c r="O609" s="379"/>
      <c r="P609" s="379"/>
      <c r="Q609" s="379"/>
      <c r="R609" s="379"/>
      <c r="S609" s="379"/>
      <c r="T609" s="379"/>
      <c r="U609" s="379"/>
      <c r="V609" s="379"/>
      <c r="W609" s="379"/>
      <c r="X609" s="379"/>
      <c r="Y609" s="379"/>
      <c r="Z609" s="379"/>
    </row>
    <row r="610" spans="1:26" ht="14.25" customHeight="1" x14ac:dyDescent="0.25">
      <c r="A610" s="379"/>
      <c r="B610" s="466"/>
      <c r="C610" s="379"/>
      <c r="D610" s="379"/>
      <c r="E610" s="379"/>
      <c r="F610" s="379"/>
      <c r="G610" s="379"/>
      <c r="H610" s="379"/>
      <c r="I610" s="379"/>
      <c r="J610" s="379"/>
      <c r="K610" s="379"/>
      <c r="L610" s="379"/>
      <c r="M610" s="379"/>
      <c r="N610" s="379"/>
      <c r="O610" s="379"/>
      <c r="P610" s="379"/>
      <c r="Q610" s="379"/>
      <c r="R610" s="379"/>
      <c r="S610" s="379"/>
      <c r="T610" s="379"/>
      <c r="U610" s="379"/>
      <c r="V610" s="379"/>
      <c r="W610" s="379"/>
      <c r="X610" s="379"/>
      <c r="Y610" s="379"/>
      <c r="Z610" s="379"/>
    </row>
    <row r="611" spans="1:26" ht="14.25" customHeight="1" x14ac:dyDescent="0.25">
      <c r="A611" s="379"/>
      <c r="B611" s="466"/>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c r="Z611" s="379"/>
    </row>
    <row r="612" spans="1:26" ht="14.25" customHeight="1" x14ac:dyDescent="0.25">
      <c r="A612" s="379"/>
      <c r="B612" s="466"/>
      <c r="C612" s="379"/>
      <c r="D612" s="379"/>
      <c r="E612" s="379"/>
      <c r="F612" s="379"/>
      <c r="G612" s="379"/>
      <c r="H612" s="379"/>
      <c r="I612" s="379"/>
      <c r="J612" s="379"/>
      <c r="K612" s="379"/>
      <c r="L612" s="379"/>
      <c r="M612" s="379"/>
      <c r="N612" s="379"/>
      <c r="O612" s="379"/>
      <c r="P612" s="379"/>
      <c r="Q612" s="379"/>
      <c r="R612" s="379"/>
      <c r="S612" s="379"/>
      <c r="T612" s="379"/>
      <c r="U612" s="379"/>
      <c r="V612" s="379"/>
      <c r="W612" s="379"/>
      <c r="X612" s="379"/>
      <c r="Y612" s="379"/>
      <c r="Z612" s="379"/>
    </row>
    <row r="613" spans="1:26" ht="14.25" customHeight="1" x14ac:dyDescent="0.25">
      <c r="A613" s="379"/>
      <c r="B613" s="466"/>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379"/>
      <c r="Z613" s="379"/>
    </row>
    <row r="614" spans="1:26" ht="14.25" customHeight="1" x14ac:dyDescent="0.25">
      <c r="A614" s="379"/>
      <c r="B614" s="466"/>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c r="Z614" s="379"/>
    </row>
    <row r="615" spans="1:26" ht="14.25" customHeight="1" x14ac:dyDescent="0.25">
      <c r="A615" s="379"/>
      <c r="B615" s="466"/>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379"/>
      <c r="Z615" s="379"/>
    </row>
    <row r="616" spans="1:26" ht="14.25" customHeight="1" x14ac:dyDescent="0.25">
      <c r="A616" s="379"/>
      <c r="B616" s="466"/>
      <c r="C616" s="379"/>
      <c r="D616" s="379"/>
      <c r="E616" s="379"/>
      <c r="F616" s="379"/>
      <c r="G616" s="379"/>
      <c r="H616" s="379"/>
      <c r="I616" s="379"/>
      <c r="J616" s="379"/>
      <c r="K616" s="379"/>
      <c r="L616" s="379"/>
      <c r="M616" s="379"/>
      <c r="N616" s="379"/>
      <c r="O616" s="379"/>
      <c r="P616" s="379"/>
      <c r="Q616" s="379"/>
      <c r="R616" s="379"/>
      <c r="S616" s="379"/>
      <c r="T616" s="379"/>
      <c r="U616" s="379"/>
      <c r="V616" s="379"/>
      <c r="W616" s="379"/>
      <c r="X616" s="379"/>
      <c r="Y616" s="379"/>
      <c r="Z616" s="379"/>
    </row>
    <row r="617" spans="1:26" ht="14.25" customHeight="1" x14ac:dyDescent="0.25">
      <c r="A617" s="379"/>
      <c r="B617" s="466"/>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c r="Z617" s="379"/>
    </row>
    <row r="618" spans="1:26" ht="14.25" customHeight="1" x14ac:dyDescent="0.25">
      <c r="A618" s="379"/>
      <c r="B618" s="466"/>
      <c r="C618" s="379"/>
      <c r="D618" s="379"/>
      <c r="E618" s="379"/>
      <c r="F618" s="379"/>
      <c r="G618" s="379"/>
      <c r="H618" s="379"/>
      <c r="I618" s="379"/>
      <c r="J618" s="379"/>
      <c r="K618" s="379"/>
      <c r="L618" s="379"/>
      <c r="M618" s="379"/>
      <c r="N618" s="379"/>
      <c r="O618" s="379"/>
      <c r="P618" s="379"/>
      <c r="Q618" s="379"/>
      <c r="R618" s="379"/>
      <c r="S618" s="379"/>
      <c r="T618" s="379"/>
      <c r="U618" s="379"/>
      <c r="V618" s="379"/>
      <c r="W618" s="379"/>
      <c r="X618" s="379"/>
      <c r="Y618" s="379"/>
      <c r="Z618" s="379"/>
    </row>
    <row r="619" spans="1:26" ht="14.25" customHeight="1" x14ac:dyDescent="0.25">
      <c r="A619" s="379"/>
      <c r="B619" s="466"/>
      <c r="C619" s="379"/>
      <c r="D619" s="379"/>
      <c r="E619" s="379"/>
      <c r="F619" s="379"/>
      <c r="G619" s="379"/>
      <c r="H619" s="379"/>
      <c r="I619" s="379"/>
      <c r="J619" s="379"/>
      <c r="K619" s="379"/>
      <c r="L619" s="379"/>
      <c r="M619" s="379"/>
      <c r="N619" s="379"/>
      <c r="O619" s="379"/>
      <c r="P619" s="379"/>
      <c r="Q619" s="379"/>
      <c r="R619" s="379"/>
      <c r="S619" s="379"/>
      <c r="T619" s="379"/>
      <c r="U619" s="379"/>
      <c r="V619" s="379"/>
      <c r="W619" s="379"/>
      <c r="X619" s="379"/>
      <c r="Y619" s="379"/>
      <c r="Z619" s="379"/>
    </row>
    <row r="620" spans="1:26" ht="14.25" customHeight="1" x14ac:dyDescent="0.25">
      <c r="A620" s="379"/>
      <c r="B620" s="466"/>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c r="Z620" s="379"/>
    </row>
    <row r="621" spans="1:26" ht="14.25" customHeight="1" x14ac:dyDescent="0.25">
      <c r="A621" s="379"/>
      <c r="B621" s="466"/>
      <c r="C621" s="379"/>
      <c r="D621" s="379"/>
      <c r="E621" s="379"/>
      <c r="F621" s="379"/>
      <c r="G621" s="379"/>
      <c r="H621" s="379"/>
      <c r="I621" s="379"/>
      <c r="J621" s="379"/>
      <c r="K621" s="379"/>
      <c r="L621" s="379"/>
      <c r="M621" s="379"/>
      <c r="N621" s="379"/>
      <c r="O621" s="379"/>
      <c r="P621" s="379"/>
      <c r="Q621" s="379"/>
      <c r="R621" s="379"/>
      <c r="S621" s="379"/>
      <c r="T621" s="379"/>
      <c r="U621" s="379"/>
      <c r="V621" s="379"/>
      <c r="W621" s="379"/>
      <c r="X621" s="379"/>
      <c r="Y621" s="379"/>
      <c r="Z621" s="379"/>
    </row>
    <row r="622" spans="1:26" ht="14.25" customHeight="1" x14ac:dyDescent="0.25">
      <c r="A622" s="379"/>
      <c r="B622" s="466"/>
      <c r="C622" s="379"/>
      <c r="D622" s="379"/>
      <c r="E622" s="379"/>
      <c r="F622" s="379"/>
      <c r="G622" s="379"/>
      <c r="H622" s="379"/>
      <c r="I622" s="379"/>
      <c r="J622" s="379"/>
      <c r="K622" s="379"/>
      <c r="L622" s="379"/>
      <c r="M622" s="379"/>
      <c r="N622" s="379"/>
      <c r="O622" s="379"/>
      <c r="P622" s="379"/>
      <c r="Q622" s="379"/>
      <c r="R622" s="379"/>
      <c r="S622" s="379"/>
      <c r="T622" s="379"/>
      <c r="U622" s="379"/>
      <c r="V622" s="379"/>
      <c r="W622" s="379"/>
      <c r="X622" s="379"/>
      <c r="Y622" s="379"/>
      <c r="Z622" s="379"/>
    </row>
    <row r="623" spans="1:26" ht="14.25" customHeight="1" x14ac:dyDescent="0.25">
      <c r="A623" s="379"/>
      <c r="B623" s="466"/>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c r="Z623" s="379"/>
    </row>
    <row r="624" spans="1:26" ht="14.25" customHeight="1" x14ac:dyDescent="0.25">
      <c r="A624" s="379"/>
      <c r="B624" s="466"/>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row>
    <row r="625" spans="1:26" ht="14.25" customHeight="1" x14ac:dyDescent="0.25">
      <c r="A625" s="379"/>
      <c r="B625" s="466"/>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79"/>
      <c r="Z625" s="379"/>
    </row>
    <row r="626" spans="1:26" ht="14.25" customHeight="1" x14ac:dyDescent="0.25">
      <c r="A626" s="379"/>
      <c r="B626" s="466"/>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c r="Z626" s="379"/>
    </row>
    <row r="627" spans="1:26" ht="14.25" customHeight="1" x14ac:dyDescent="0.25">
      <c r="A627" s="379"/>
      <c r="B627" s="466"/>
      <c r="C627" s="379"/>
      <c r="D627" s="379"/>
      <c r="E627" s="379"/>
      <c r="F627" s="379"/>
      <c r="G627" s="379"/>
      <c r="H627" s="379"/>
      <c r="I627" s="379"/>
      <c r="J627" s="379"/>
      <c r="K627" s="379"/>
      <c r="L627" s="379"/>
      <c r="M627" s="379"/>
      <c r="N627" s="379"/>
      <c r="O627" s="379"/>
      <c r="P627" s="379"/>
      <c r="Q627" s="379"/>
      <c r="R627" s="379"/>
      <c r="S627" s="379"/>
      <c r="T627" s="379"/>
      <c r="U627" s="379"/>
      <c r="V627" s="379"/>
      <c r="W627" s="379"/>
      <c r="X627" s="379"/>
      <c r="Y627" s="379"/>
      <c r="Z627" s="379"/>
    </row>
    <row r="628" spans="1:26" ht="14.25" customHeight="1" x14ac:dyDescent="0.25">
      <c r="A628" s="379"/>
      <c r="B628" s="466"/>
      <c r="C628" s="379"/>
      <c r="D628" s="379"/>
      <c r="E628" s="379"/>
      <c r="F628" s="379"/>
      <c r="G628" s="379"/>
      <c r="H628" s="379"/>
      <c r="I628" s="379"/>
      <c r="J628" s="379"/>
      <c r="K628" s="379"/>
      <c r="L628" s="379"/>
      <c r="M628" s="379"/>
      <c r="N628" s="379"/>
      <c r="O628" s="379"/>
      <c r="P628" s="379"/>
      <c r="Q628" s="379"/>
      <c r="R628" s="379"/>
      <c r="S628" s="379"/>
      <c r="T628" s="379"/>
      <c r="U628" s="379"/>
      <c r="V628" s="379"/>
      <c r="W628" s="379"/>
      <c r="X628" s="379"/>
      <c r="Y628" s="379"/>
      <c r="Z628" s="379"/>
    </row>
    <row r="629" spans="1:26" ht="14.25" customHeight="1" x14ac:dyDescent="0.25">
      <c r="A629" s="379"/>
      <c r="B629" s="466"/>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row>
    <row r="630" spans="1:26" ht="14.25" customHeight="1" x14ac:dyDescent="0.25">
      <c r="A630" s="379"/>
      <c r="B630" s="466"/>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row>
    <row r="631" spans="1:26" ht="14.25" customHeight="1" x14ac:dyDescent="0.25">
      <c r="A631" s="379"/>
      <c r="B631" s="466"/>
      <c r="C631" s="379"/>
      <c r="D631" s="379"/>
      <c r="E631" s="379"/>
      <c r="F631" s="379"/>
      <c r="G631" s="379"/>
      <c r="H631" s="379"/>
      <c r="I631" s="379"/>
      <c r="J631" s="379"/>
      <c r="K631" s="379"/>
      <c r="L631" s="379"/>
      <c r="M631" s="379"/>
      <c r="N631" s="379"/>
      <c r="O631" s="379"/>
      <c r="P631" s="379"/>
      <c r="Q631" s="379"/>
      <c r="R631" s="379"/>
      <c r="S631" s="379"/>
      <c r="T631" s="379"/>
      <c r="U631" s="379"/>
      <c r="V631" s="379"/>
      <c r="W631" s="379"/>
      <c r="X631" s="379"/>
      <c r="Y631" s="379"/>
      <c r="Z631" s="379"/>
    </row>
    <row r="632" spans="1:26" ht="14.25" customHeight="1" x14ac:dyDescent="0.25">
      <c r="A632" s="379"/>
      <c r="B632" s="466"/>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c r="Z632" s="379"/>
    </row>
    <row r="633" spans="1:26" ht="14.25" customHeight="1" x14ac:dyDescent="0.25">
      <c r="A633" s="379"/>
      <c r="B633" s="466"/>
      <c r="C633" s="379"/>
      <c r="D633" s="379"/>
      <c r="E633" s="379"/>
      <c r="F633" s="379"/>
      <c r="G633" s="379"/>
      <c r="H633" s="379"/>
      <c r="I633" s="379"/>
      <c r="J633" s="379"/>
      <c r="K633" s="379"/>
      <c r="L633" s="379"/>
      <c r="M633" s="379"/>
      <c r="N633" s="379"/>
      <c r="O633" s="379"/>
      <c r="P633" s="379"/>
      <c r="Q633" s="379"/>
      <c r="R633" s="379"/>
      <c r="S633" s="379"/>
      <c r="T633" s="379"/>
      <c r="U633" s="379"/>
      <c r="V633" s="379"/>
      <c r="W633" s="379"/>
      <c r="X633" s="379"/>
      <c r="Y633" s="379"/>
      <c r="Z633" s="379"/>
    </row>
    <row r="634" spans="1:26" ht="14.25" customHeight="1" x14ac:dyDescent="0.25">
      <c r="A634" s="379"/>
      <c r="B634" s="466"/>
      <c r="C634" s="379"/>
      <c r="D634" s="379"/>
      <c r="E634" s="379"/>
      <c r="F634" s="379"/>
      <c r="G634" s="379"/>
      <c r="H634" s="379"/>
      <c r="I634" s="379"/>
      <c r="J634" s="379"/>
      <c r="K634" s="379"/>
      <c r="L634" s="379"/>
      <c r="M634" s="379"/>
      <c r="N634" s="379"/>
      <c r="O634" s="379"/>
      <c r="P634" s="379"/>
      <c r="Q634" s="379"/>
      <c r="R634" s="379"/>
      <c r="S634" s="379"/>
      <c r="T634" s="379"/>
      <c r="U634" s="379"/>
      <c r="V634" s="379"/>
      <c r="W634" s="379"/>
      <c r="X634" s="379"/>
      <c r="Y634" s="379"/>
      <c r="Z634" s="379"/>
    </row>
    <row r="635" spans="1:26" ht="14.25" customHeight="1" x14ac:dyDescent="0.25">
      <c r="A635" s="379"/>
      <c r="B635" s="466"/>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c r="Z635" s="379"/>
    </row>
    <row r="636" spans="1:26" ht="14.25" customHeight="1" x14ac:dyDescent="0.25">
      <c r="A636" s="379"/>
      <c r="B636" s="466"/>
      <c r="C636" s="379"/>
      <c r="D636" s="379"/>
      <c r="E636" s="379"/>
      <c r="F636" s="379"/>
      <c r="G636" s="379"/>
      <c r="H636" s="379"/>
      <c r="I636" s="379"/>
      <c r="J636" s="379"/>
      <c r="K636" s="379"/>
      <c r="L636" s="379"/>
      <c r="M636" s="379"/>
      <c r="N636" s="379"/>
      <c r="O636" s="379"/>
      <c r="P636" s="379"/>
      <c r="Q636" s="379"/>
      <c r="R636" s="379"/>
      <c r="S636" s="379"/>
      <c r="T636" s="379"/>
      <c r="U636" s="379"/>
      <c r="V636" s="379"/>
      <c r="W636" s="379"/>
      <c r="X636" s="379"/>
      <c r="Y636" s="379"/>
      <c r="Z636" s="379"/>
    </row>
    <row r="637" spans="1:26" ht="14.25" customHeight="1" x14ac:dyDescent="0.25">
      <c r="A637" s="379"/>
      <c r="B637" s="466"/>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79"/>
      <c r="Z637" s="379"/>
    </row>
    <row r="638" spans="1:26" ht="14.25" customHeight="1" x14ac:dyDescent="0.25">
      <c r="A638" s="379"/>
      <c r="B638" s="466"/>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row>
    <row r="639" spans="1:26" ht="14.25" customHeight="1" x14ac:dyDescent="0.25">
      <c r="A639" s="379"/>
      <c r="B639" s="466"/>
      <c r="C639" s="379"/>
      <c r="D639" s="379"/>
      <c r="E639" s="379"/>
      <c r="F639" s="379"/>
      <c r="G639" s="379"/>
      <c r="H639" s="379"/>
      <c r="I639" s="379"/>
      <c r="J639" s="379"/>
      <c r="K639" s="379"/>
      <c r="L639" s="379"/>
      <c r="M639" s="379"/>
      <c r="N639" s="379"/>
      <c r="O639" s="379"/>
      <c r="P639" s="379"/>
      <c r="Q639" s="379"/>
      <c r="R639" s="379"/>
      <c r="S639" s="379"/>
      <c r="T639" s="379"/>
      <c r="U639" s="379"/>
      <c r="V639" s="379"/>
      <c r="W639" s="379"/>
      <c r="X639" s="379"/>
      <c r="Y639" s="379"/>
      <c r="Z639" s="379"/>
    </row>
    <row r="640" spans="1:26" ht="14.25" customHeight="1" x14ac:dyDescent="0.25">
      <c r="A640" s="379"/>
      <c r="B640" s="466"/>
      <c r="C640" s="379"/>
      <c r="D640" s="379"/>
      <c r="E640" s="379"/>
      <c r="F640" s="379"/>
      <c r="G640" s="379"/>
      <c r="H640" s="379"/>
      <c r="I640" s="379"/>
      <c r="J640" s="379"/>
      <c r="K640" s="379"/>
      <c r="L640" s="379"/>
      <c r="M640" s="379"/>
      <c r="N640" s="379"/>
      <c r="O640" s="379"/>
      <c r="P640" s="379"/>
      <c r="Q640" s="379"/>
      <c r="R640" s="379"/>
      <c r="S640" s="379"/>
      <c r="T640" s="379"/>
      <c r="U640" s="379"/>
      <c r="V640" s="379"/>
      <c r="W640" s="379"/>
      <c r="X640" s="379"/>
      <c r="Y640" s="379"/>
      <c r="Z640" s="379"/>
    </row>
    <row r="641" spans="1:26" ht="14.25" customHeight="1" x14ac:dyDescent="0.25">
      <c r="A641" s="379"/>
      <c r="B641" s="466"/>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c r="Z641" s="379"/>
    </row>
    <row r="642" spans="1:26" ht="14.25" customHeight="1" x14ac:dyDescent="0.25">
      <c r="A642" s="379"/>
      <c r="B642" s="466"/>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row>
    <row r="643" spans="1:26" ht="14.25" customHeight="1" x14ac:dyDescent="0.25">
      <c r="A643" s="379"/>
      <c r="B643" s="466"/>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row>
    <row r="644" spans="1:26" ht="14.25" customHeight="1" x14ac:dyDescent="0.25">
      <c r="A644" s="379"/>
      <c r="B644" s="466"/>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row>
    <row r="645" spans="1:26" ht="14.25" customHeight="1" x14ac:dyDescent="0.25">
      <c r="A645" s="379"/>
      <c r="B645" s="466"/>
      <c r="C645" s="379"/>
      <c r="D645" s="379"/>
      <c r="E645" s="379"/>
      <c r="F645" s="379"/>
      <c r="G645" s="379"/>
      <c r="H645" s="379"/>
      <c r="I645" s="379"/>
      <c r="J645" s="379"/>
      <c r="K645" s="379"/>
      <c r="L645" s="379"/>
      <c r="M645" s="379"/>
      <c r="N645" s="379"/>
      <c r="O645" s="379"/>
      <c r="P645" s="379"/>
      <c r="Q645" s="379"/>
      <c r="R645" s="379"/>
      <c r="S645" s="379"/>
      <c r="T645" s="379"/>
      <c r="U645" s="379"/>
      <c r="V645" s="379"/>
      <c r="W645" s="379"/>
      <c r="X645" s="379"/>
      <c r="Y645" s="379"/>
      <c r="Z645" s="379"/>
    </row>
    <row r="646" spans="1:26" ht="14.25" customHeight="1" x14ac:dyDescent="0.25">
      <c r="A646" s="379"/>
      <c r="B646" s="466"/>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row>
    <row r="647" spans="1:26" ht="14.25" customHeight="1" x14ac:dyDescent="0.25">
      <c r="A647" s="379"/>
      <c r="B647" s="466"/>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row>
    <row r="648" spans="1:26" ht="14.25" customHeight="1" x14ac:dyDescent="0.25">
      <c r="A648" s="379"/>
      <c r="B648" s="466"/>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379"/>
      <c r="Y648" s="379"/>
      <c r="Z648" s="379"/>
    </row>
    <row r="649" spans="1:26" ht="14.25" customHeight="1" x14ac:dyDescent="0.25">
      <c r="A649" s="379"/>
      <c r="B649" s="466"/>
      <c r="C649" s="379"/>
      <c r="D649" s="379"/>
      <c r="E649" s="379"/>
      <c r="F649" s="379"/>
      <c r="G649" s="379"/>
      <c r="H649" s="379"/>
      <c r="I649" s="379"/>
      <c r="J649" s="379"/>
      <c r="K649" s="379"/>
      <c r="L649" s="379"/>
      <c r="M649" s="379"/>
      <c r="N649" s="379"/>
      <c r="O649" s="379"/>
      <c r="P649" s="379"/>
      <c r="Q649" s="379"/>
      <c r="R649" s="379"/>
      <c r="S649" s="379"/>
      <c r="T649" s="379"/>
      <c r="U649" s="379"/>
      <c r="V649" s="379"/>
      <c r="W649" s="379"/>
      <c r="X649" s="379"/>
      <c r="Y649" s="379"/>
      <c r="Z649" s="379"/>
    </row>
    <row r="650" spans="1:26" ht="14.25" customHeight="1" x14ac:dyDescent="0.25">
      <c r="A650" s="379"/>
      <c r="B650" s="466"/>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c r="Z650" s="379"/>
    </row>
    <row r="651" spans="1:26" ht="14.25" customHeight="1" x14ac:dyDescent="0.25">
      <c r="A651" s="379"/>
      <c r="B651" s="466"/>
      <c r="C651" s="379"/>
      <c r="D651" s="379"/>
      <c r="E651" s="379"/>
      <c r="F651" s="379"/>
      <c r="G651" s="379"/>
      <c r="H651" s="379"/>
      <c r="I651" s="379"/>
      <c r="J651" s="379"/>
      <c r="K651" s="379"/>
      <c r="L651" s="379"/>
      <c r="M651" s="379"/>
      <c r="N651" s="379"/>
      <c r="O651" s="379"/>
      <c r="P651" s="379"/>
      <c r="Q651" s="379"/>
      <c r="R651" s="379"/>
      <c r="S651" s="379"/>
      <c r="T651" s="379"/>
      <c r="U651" s="379"/>
      <c r="V651" s="379"/>
      <c r="W651" s="379"/>
      <c r="X651" s="379"/>
      <c r="Y651" s="379"/>
      <c r="Z651" s="379"/>
    </row>
    <row r="652" spans="1:26" ht="14.25" customHeight="1" x14ac:dyDescent="0.25">
      <c r="A652" s="379"/>
      <c r="B652" s="466"/>
      <c r="C652" s="379"/>
      <c r="D652" s="379"/>
      <c r="E652" s="379"/>
      <c r="F652" s="379"/>
      <c r="G652" s="379"/>
      <c r="H652" s="379"/>
      <c r="I652" s="379"/>
      <c r="J652" s="379"/>
      <c r="K652" s="379"/>
      <c r="L652" s="379"/>
      <c r="M652" s="379"/>
      <c r="N652" s="379"/>
      <c r="O652" s="379"/>
      <c r="P652" s="379"/>
      <c r="Q652" s="379"/>
      <c r="R652" s="379"/>
      <c r="S652" s="379"/>
      <c r="T652" s="379"/>
      <c r="U652" s="379"/>
      <c r="V652" s="379"/>
      <c r="W652" s="379"/>
      <c r="X652" s="379"/>
      <c r="Y652" s="379"/>
      <c r="Z652" s="379"/>
    </row>
    <row r="653" spans="1:26" ht="14.25" customHeight="1" x14ac:dyDescent="0.25">
      <c r="A653" s="379"/>
      <c r="B653" s="466"/>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c r="Z653" s="379"/>
    </row>
    <row r="654" spans="1:26" ht="14.25" customHeight="1" x14ac:dyDescent="0.25">
      <c r="A654" s="379"/>
      <c r="B654" s="466"/>
      <c r="C654" s="379"/>
      <c r="D654" s="379"/>
      <c r="E654" s="379"/>
      <c r="F654" s="379"/>
      <c r="G654" s="379"/>
      <c r="H654" s="379"/>
      <c r="I654" s="379"/>
      <c r="J654" s="379"/>
      <c r="K654" s="379"/>
      <c r="L654" s="379"/>
      <c r="M654" s="379"/>
      <c r="N654" s="379"/>
      <c r="O654" s="379"/>
      <c r="P654" s="379"/>
      <c r="Q654" s="379"/>
      <c r="R654" s="379"/>
      <c r="S654" s="379"/>
      <c r="T654" s="379"/>
      <c r="U654" s="379"/>
      <c r="V654" s="379"/>
      <c r="W654" s="379"/>
      <c r="X654" s="379"/>
      <c r="Y654" s="379"/>
      <c r="Z654" s="379"/>
    </row>
    <row r="655" spans="1:26" ht="14.25" customHeight="1" x14ac:dyDescent="0.25">
      <c r="A655" s="379"/>
      <c r="B655" s="466"/>
      <c r="C655" s="379"/>
      <c r="D655" s="379"/>
      <c r="E655" s="379"/>
      <c r="F655" s="379"/>
      <c r="G655" s="379"/>
      <c r="H655" s="379"/>
      <c r="I655" s="379"/>
      <c r="J655" s="379"/>
      <c r="K655" s="379"/>
      <c r="L655" s="379"/>
      <c r="M655" s="379"/>
      <c r="N655" s="379"/>
      <c r="O655" s="379"/>
      <c r="P655" s="379"/>
      <c r="Q655" s="379"/>
      <c r="R655" s="379"/>
      <c r="S655" s="379"/>
      <c r="T655" s="379"/>
      <c r="U655" s="379"/>
      <c r="V655" s="379"/>
      <c r="W655" s="379"/>
      <c r="X655" s="379"/>
      <c r="Y655" s="379"/>
      <c r="Z655" s="379"/>
    </row>
    <row r="656" spans="1:26" ht="14.25" customHeight="1" x14ac:dyDescent="0.25">
      <c r="A656" s="379"/>
      <c r="B656" s="466"/>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c r="Z656" s="379"/>
    </row>
    <row r="657" spans="1:26" ht="14.25" customHeight="1" x14ac:dyDescent="0.25">
      <c r="A657" s="379"/>
      <c r="B657" s="466"/>
      <c r="C657" s="379"/>
      <c r="D657" s="379"/>
      <c r="E657" s="379"/>
      <c r="F657" s="379"/>
      <c r="G657" s="379"/>
      <c r="H657" s="379"/>
      <c r="I657" s="379"/>
      <c r="J657" s="379"/>
      <c r="K657" s="379"/>
      <c r="L657" s="379"/>
      <c r="M657" s="379"/>
      <c r="N657" s="379"/>
      <c r="O657" s="379"/>
      <c r="P657" s="379"/>
      <c r="Q657" s="379"/>
      <c r="R657" s="379"/>
      <c r="S657" s="379"/>
      <c r="T657" s="379"/>
      <c r="U657" s="379"/>
      <c r="V657" s="379"/>
      <c r="W657" s="379"/>
      <c r="X657" s="379"/>
      <c r="Y657" s="379"/>
      <c r="Z657" s="379"/>
    </row>
    <row r="658" spans="1:26" ht="14.25" customHeight="1" x14ac:dyDescent="0.25">
      <c r="A658" s="379"/>
      <c r="B658" s="466"/>
      <c r="C658" s="379"/>
      <c r="D658" s="379"/>
      <c r="E658" s="379"/>
      <c r="F658" s="379"/>
      <c r="G658" s="379"/>
      <c r="H658" s="379"/>
      <c r="I658" s="379"/>
      <c r="J658" s="379"/>
      <c r="K658" s="379"/>
      <c r="L658" s="379"/>
      <c r="M658" s="379"/>
      <c r="N658" s="379"/>
      <c r="O658" s="379"/>
      <c r="P658" s="379"/>
      <c r="Q658" s="379"/>
      <c r="R658" s="379"/>
      <c r="S658" s="379"/>
      <c r="T658" s="379"/>
      <c r="U658" s="379"/>
      <c r="V658" s="379"/>
      <c r="W658" s="379"/>
      <c r="X658" s="379"/>
      <c r="Y658" s="379"/>
      <c r="Z658" s="379"/>
    </row>
    <row r="659" spans="1:26" ht="14.25" customHeight="1" x14ac:dyDescent="0.25">
      <c r="A659" s="379"/>
      <c r="B659" s="466"/>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c r="Z659" s="379"/>
    </row>
    <row r="660" spans="1:26" ht="14.25" customHeight="1" x14ac:dyDescent="0.25">
      <c r="A660" s="379"/>
      <c r="B660" s="466"/>
      <c r="C660" s="379"/>
      <c r="D660" s="379"/>
      <c r="E660" s="379"/>
      <c r="F660" s="379"/>
      <c r="G660" s="379"/>
      <c r="H660" s="379"/>
      <c r="I660" s="379"/>
      <c r="J660" s="379"/>
      <c r="K660" s="379"/>
      <c r="L660" s="379"/>
      <c r="M660" s="379"/>
      <c r="N660" s="379"/>
      <c r="O660" s="379"/>
      <c r="P660" s="379"/>
      <c r="Q660" s="379"/>
      <c r="R660" s="379"/>
      <c r="S660" s="379"/>
      <c r="T660" s="379"/>
      <c r="U660" s="379"/>
      <c r="V660" s="379"/>
      <c r="W660" s="379"/>
      <c r="X660" s="379"/>
      <c r="Y660" s="379"/>
      <c r="Z660" s="379"/>
    </row>
    <row r="661" spans="1:26" ht="14.25" customHeight="1" x14ac:dyDescent="0.25">
      <c r="A661" s="379"/>
      <c r="B661" s="466"/>
      <c r="C661" s="379"/>
      <c r="D661" s="379"/>
      <c r="E661" s="379"/>
      <c r="F661" s="379"/>
      <c r="G661" s="379"/>
      <c r="H661" s="379"/>
      <c r="I661" s="379"/>
      <c r="J661" s="379"/>
      <c r="K661" s="379"/>
      <c r="L661" s="379"/>
      <c r="M661" s="379"/>
      <c r="N661" s="379"/>
      <c r="O661" s="379"/>
      <c r="P661" s="379"/>
      <c r="Q661" s="379"/>
      <c r="R661" s="379"/>
      <c r="S661" s="379"/>
      <c r="T661" s="379"/>
      <c r="U661" s="379"/>
      <c r="V661" s="379"/>
      <c r="W661" s="379"/>
      <c r="X661" s="379"/>
      <c r="Y661" s="379"/>
      <c r="Z661" s="379"/>
    </row>
    <row r="662" spans="1:26" ht="14.25" customHeight="1" x14ac:dyDescent="0.25">
      <c r="A662" s="379"/>
      <c r="B662" s="466"/>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c r="Z662" s="379"/>
    </row>
    <row r="663" spans="1:26" ht="14.25" customHeight="1" x14ac:dyDescent="0.25">
      <c r="A663" s="379"/>
      <c r="B663" s="466"/>
      <c r="C663" s="379"/>
      <c r="D663" s="379"/>
      <c r="E663" s="379"/>
      <c r="F663" s="379"/>
      <c r="G663" s="379"/>
      <c r="H663" s="379"/>
      <c r="I663" s="379"/>
      <c r="J663" s="379"/>
      <c r="K663" s="379"/>
      <c r="L663" s="379"/>
      <c r="M663" s="379"/>
      <c r="N663" s="379"/>
      <c r="O663" s="379"/>
      <c r="P663" s="379"/>
      <c r="Q663" s="379"/>
      <c r="R663" s="379"/>
      <c r="S663" s="379"/>
      <c r="T663" s="379"/>
      <c r="U663" s="379"/>
      <c r="V663" s="379"/>
      <c r="W663" s="379"/>
      <c r="X663" s="379"/>
      <c r="Y663" s="379"/>
      <c r="Z663" s="379"/>
    </row>
    <row r="664" spans="1:26" ht="14.25" customHeight="1" x14ac:dyDescent="0.25">
      <c r="A664" s="379"/>
      <c r="B664" s="466"/>
      <c r="C664" s="379"/>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row>
    <row r="665" spans="1:26" ht="14.25" customHeight="1" x14ac:dyDescent="0.25">
      <c r="A665" s="379"/>
      <c r="B665" s="466"/>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c r="Z665" s="379"/>
    </row>
    <row r="666" spans="1:26" ht="14.25" customHeight="1" x14ac:dyDescent="0.25">
      <c r="A666" s="379"/>
      <c r="B666" s="466"/>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79"/>
      <c r="Z666" s="379"/>
    </row>
    <row r="667" spans="1:26" ht="14.25" customHeight="1" x14ac:dyDescent="0.25">
      <c r="A667" s="379"/>
      <c r="B667" s="466"/>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row>
    <row r="668" spans="1:26" ht="14.25" customHeight="1" x14ac:dyDescent="0.25">
      <c r="A668" s="379"/>
      <c r="B668" s="466"/>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c r="Z668" s="379"/>
    </row>
    <row r="669" spans="1:26" ht="14.25" customHeight="1" x14ac:dyDescent="0.25">
      <c r="A669" s="379"/>
      <c r="B669" s="466"/>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row>
    <row r="670" spans="1:26" ht="14.25" customHeight="1" x14ac:dyDescent="0.25">
      <c r="A670" s="379"/>
      <c r="B670" s="466"/>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row>
    <row r="671" spans="1:26" ht="14.25" customHeight="1" x14ac:dyDescent="0.25">
      <c r="A671" s="379"/>
      <c r="B671" s="466"/>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c r="Z671" s="379"/>
    </row>
    <row r="672" spans="1:26" ht="14.25" customHeight="1" x14ac:dyDescent="0.25">
      <c r="A672" s="379"/>
      <c r="B672" s="466"/>
      <c r="C672" s="379"/>
      <c r="D672" s="379"/>
      <c r="E672" s="379"/>
      <c r="F672" s="379"/>
      <c r="G672" s="379"/>
      <c r="H672" s="379"/>
      <c r="I672" s="379"/>
      <c r="J672" s="379"/>
      <c r="K672" s="379"/>
      <c r="L672" s="379"/>
      <c r="M672" s="379"/>
      <c r="N672" s="379"/>
      <c r="O672" s="379"/>
      <c r="P672" s="379"/>
      <c r="Q672" s="379"/>
      <c r="R672" s="379"/>
      <c r="S672" s="379"/>
      <c r="T672" s="379"/>
      <c r="U672" s="379"/>
      <c r="V672" s="379"/>
      <c r="W672" s="379"/>
      <c r="X672" s="379"/>
      <c r="Y672" s="379"/>
      <c r="Z672" s="379"/>
    </row>
    <row r="673" spans="1:26" ht="14.25" customHeight="1" x14ac:dyDescent="0.25">
      <c r="A673" s="379"/>
      <c r="B673" s="466"/>
      <c r="C673" s="379"/>
      <c r="D673" s="379"/>
      <c r="E673" s="379"/>
      <c r="F673" s="379"/>
      <c r="G673" s="379"/>
      <c r="H673" s="379"/>
      <c r="I673" s="379"/>
      <c r="J673" s="379"/>
      <c r="K673" s="379"/>
      <c r="L673" s="379"/>
      <c r="M673" s="379"/>
      <c r="N673" s="379"/>
      <c r="O673" s="379"/>
      <c r="P673" s="379"/>
      <c r="Q673" s="379"/>
      <c r="R673" s="379"/>
      <c r="S673" s="379"/>
      <c r="T673" s="379"/>
      <c r="U673" s="379"/>
      <c r="V673" s="379"/>
      <c r="W673" s="379"/>
      <c r="X673" s="379"/>
      <c r="Y673" s="379"/>
      <c r="Z673" s="379"/>
    </row>
    <row r="674" spans="1:26" ht="14.25" customHeight="1" x14ac:dyDescent="0.25">
      <c r="A674" s="379"/>
      <c r="B674" s="466"/>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c r="Z674" s="379"/>
    </row>
    <row r="675" spans="1:26" ht="14.25" customHeight="1" x14ac:dyDescent="0.25">
      <c r="A675" s="379"/>
      <c r="B675" s="466"/>
      <c r="C675" s="379"/>
      <c r="D675" s="379"/>
      <c r="E675" s="379"/>
      <c r="F675" s="379"/>
      <c r="G675" s="379"/>
      <c r="H675" s="379"/>
      <c r="I675" s="379"/>
      <c r="J675" s="379"/>
      <c r="K675" s="379"/>
      <c r="L675" s="379"/>
      <c r="M675" s="379"/>
      <c r="N675" s="379"/>
      <c r="O675" s="379"/>
      <c r="P675" s="379"/>
      <c r="Q675" s="379"/>
      <c r="R675" s="379"/>
      <c r="S675" s="379"/>
      <c r="T675" s="379"/>
      <c r="U675" s="379"/>
      <c r="V675" s="379"/>
      <c r="W675" s="379"/>
      <c r="X675" s="379"/>
      <c r="Y675" s="379"/>
      <c r="Z675" s="379"/>
    </row>
    <row r="676" spans="1:26" ht="14.25" customHeight="1" x14ac:dyDescent="0.25">
      <c r="A676" s="379"/>
      <c r="B676" s="466"/>
      <c r="C676" s="379"/>
      <c r="D676" s="379"/>
      <c r="E676" s="379"/>
      <c r="F676" s="379"/>
      <c r="G676" s="379"/>
      <c r="H676" s="379"/>
      <c r="I676" s="379"/>
      <c r="J676" s="379"/>
      <c r="K676" s="379"/>
      <c r="L676" s="379"/>
      <c r="M676" s="379"/>
      <c r="N676" s="379"/>
      <c r="O676" s="379"/>
      <c r="P676" s="379"/>
      <c r="Q676" s="379"/>
      <c r="R676" s="379"/>
      <c r="S676" s="379"/>
      <c r="T676" s="379"/>
      <c r="U676" s="379"/>
      <c r="V676" s="379"/>
      <c r="W676" s="379"/>
      <c r="X676" s="379"/>
      <c r="Y676" s="379"/>
      <c r="Z676" s="379"/>
    </row>
    <row r="677" spans="1:26" ht="14.25" customHeight="1" x14ac:dyDescent="0.25">
      <c r="A677" s="379"/>
      <c r="B677" s="466"/>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c r="Z677" s="379"/>
    </row>
    <row r="678" spans="1:26" ht="14.25" customHeight="1" x14ac:dyDescent="0.25">
      <c r="A678" s="379"/>
      <c r="B678" s="466"/>
      <c r="C678" s="379"/>
      <c r="D678" s="379"/>
      <c r="E678" s="379"/>
      <c r="F678" s="379"/>
      <c r="G678" s="379"/>
      <c r="H678" s="379"/>
      <c r="I678" s="379"/>
      <c r="J678" s="379"/>
      <c r="K678" s="379"/>
      <c r="L678" s="379"/>
      <c r="M678" s="379"/>
      <c r="N678" s="379"/>
      <c r="O678" s="379"/>
      <c r="P678" s="379"/>
      <c r="Q678" s="379"/>
      <c r="R678" s="379"/>
      <c r="S678" s="379"/>
      <c r="T678" s="379"/>
      <c r="U678" s="379"/>
      <c r="V678" s="379"/>
      <c r="W678" s="379"/>
      <c r="X678" s="379"/>
      <c r="Y678" s="379"/>
      <c r="Z678" s="379"/>
    </row>
    <row r="679" spans="1:26" ht="14.25" customHeight="1" x14ac:dyDescent="0.25">
      <c r="A679" s="379"/>
      <c r="B679" s="466"/>
      <c r="C679" s="379"/>
      <c r="D679" s="379"/>
      <c r="E679" s="379"/>
      <c r="F679" s="379"/>
      <c r="G679" s="379"/>
      <c r="H679" s="379"/>
      <c r="I679" s="379"/>
      <c r="J679" s="379"/>
      <c r="K679" s="379"/>
      <c r="L679" s="379"/>
      <c r="M679" s="379"/>
      <c r="N679" s="379"/>
      <c r="O679" s="379"/>
      <c r="P679" s="379"/>
      <c r="Q679" s="379"/>
      <c r="R679" s="379"/>
      <c r="S679" s="379"/>
      <c r="T679" s="379"/>
      <c r="U679" s="379"/>
      <c r="V679" s="379"/>
      <c r="W679" s="379"/>
      <c r="X679" s="379"/>
      <c r="Y679" s="379"/>
      <c r="Z679" s="379"/>
    </row>
    <row r="680" spans="1:26" ht="14.25" customHeight="1" x14ac:dyDescent="0.25">
      <c r="A680" s="379"/>
      <c r="B680" s="466"/>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c r="Z680" s="379"/>
    </row>
    <row r="681" spans="1:26" ht="14.25" customHeight="1" x14ac:dyDescent="0.25">
      <c r="A681" s="379"/>
      <c r="B681" s="466"/>
      <c r="C681" s="379"/>
      <c r="D681" s="379"/>
      <c r="E681" s="379"/>
      <c r="F681" s="379"/>
      <c r="G681" s="379"/>
      <c r="H681" s="379"/>
      <c r="I681" s="379"/>
      <c r="J681" s="379"/>
      <c r="K681" s="379"/>
      <c r="L681" s="379"/>
      <c r="M681" s="379"/>
      <c r="N681" s="379"/>
      <c r="O681" s="379"/>
      <c r="P681" s="379"/>
      <c r="Q681" s="379"/>
      <c r="R681" s="379"/>
      <c r="S681" s="379"/>
      <c r="T681" s="379"/>
      <c r="U681" s="379"/>
      <c r="V681" s="379"/>
      <c r="W681" s="379"/>
      <c r="X681" s="379"/>
      <c r="Y681" s="379"/>
      <c r="Z681" s="379"/>
    </row>
    <row r="682" spans="1:26" ht="14.25" customHeight="1" x14ac:dyDescent="0.25">
      <c r="A682" s="379"/>
      <c r="B682" s="466"/>
      <c r="C682" s="379"/>
      <c r="D682" s="379"/>
      <c r="E682" s="379"/>
      <c r="F682" s="379"/>
      <c r="G682" s="379"/>
      <c r="H682" s="379"/>
      <c r="I682" s="379"/>
      <c r="J682" s="379"/>
      <c r="K682" s="379"/>
      <c r="L682" s="379"/>
      <c r="M682" s="379"/>
      <c r="N682" s="379"/>
      <c r="O682" s="379"/>
      <c r="P682" s="379"/>
      <c r="Q682" s="379"/>
      <c r="R682" s="379"/>
      <c r="S682" s="379"/>
      <c r="T682" s="379"/>
      <c r="U682" s="379"/>
      <c r="V682" s="379"/>
      <c r="W682" s="379"/>
      <c r="X682" s="379"/>
      <c r="Y682" s="379"/>
      <c r="Z682" s="379"/>
    </row>
    <row r="683" spans="1:26" ht="14.25" customHeight="1" x14ac:dyDescent="0.25">
      <c r="A683" s="379"/>
      <c r="B683" s="466"/>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row>
    <row r="684" spans="1:26" ht="14.25" customHeight="1" x14ac:dyDescent="0.25">
      <c r="A684" s="379"/>
      <c r="B684" s="466"/>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79"/>
      <c r="Z684" s="379"/>
    </row>
    <row r="685" spans="1:26" ht="14.25" customHeight="1" x14ac:dyDescent="0.25">
      <c r="A685" s="379"/>
      <c r="B685" s="466"/>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79"/>
      <c r="Z685" s="379"/>
    </row>
    <row r="686" spans="1:26" ht="14.25" customHeight="1" x14ac:dyDescent="0.25">
      <c r="A686" s="379"/>
      <c r="B686" s="466"/>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c r="Z686" s="379"/>
    </row>
    <row r="687" spans="1:26" ht="14.25" customHeight="1" x14ac:dyDescent="0.25">
      <c r="A687" s="379"/>
      <c r="B687" s="466"/>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79"/>
      <c r="Z687" s="379"/>
    </row>
    <row r="688" spans="1:26" ht="14.25" customHeight="1" x14ac:dyDescent="0.25">
      <c r="A688" s="379"/>
      <c r="B688" s="466"/>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row>
    <row r="689" spans="1:26" ht="14.25" customHeight="1" x14ac:dyDescent="0.25">
      <c r="A689" s="379"/>
      <c r="B689" s="466"/>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c r="Z689" s="379"/>
    </row>
    <row r="690" spans="1:26" ht="14.25" customHeight="1" x14ac:dyDescent="0.25">
      <c r="A690" s="379"/>
      <c r="B690" s="466"/>
      <c r="C690" s="379"/>
      <c r="D690" s="379"/>
      <c r="E690" s="379"/>
      <c r="F690" s="379"/>
      <c r="G690" s="379"/>
      <c r="H690" s="379"/>
      <c r="I690" s="379"/>
      <c r="J690" s="379"/>
      <c r="K690" s="379"/>
      <c r="L690" s="379"/>
      <c r="M690" s="379"/>
      <c r="N690" s="379"/>
      <c r="O690" s="379"/>
      <c r="P690" s="379"/>
      <c r="Q690" s="379"/>
      <c r="R690" s="379"/>
      <c r="S690" s="379"/>
      <c r="T690" s="379"/>
      <c r="U690" s="379"/>
      <c r="V690" s="379"/>
      <c r="W690" s="379"/>
      <c r="X690" s="379"/>
      <c r="Y690" s="379"/>
      <c r="Z690" s="379"/>
    </row>
    <row r="691" spans="1:26" ht="14.25" customHeight="1" x14ac:dyDescent="0.25">
      <c r="A691" s="379"/>
      <c r="B691" s="466"/>
      <c r="C691" s="379"/>
      <c r="D691" s="379"/>
      <c r="E691" s="379"/>
      <c r="F691" s="379"/>
      <c r="G691" s="379"/>
      <c r="H691" s="379"/>
      <c r="I691" s="379"/>
      <c r="J691" s="379"/>
      <c r="K691" s="379"/>
      <c r="L691" s="379"/>
      <c r="M691" s="379"/>
      <c r="N691" s="379"/>
      <c r="O691" s="379"/>
      <c r="P691" s="379"/>
      <c r="Q691" s="379"/>
      <c r="R691" s="379"/>
      <c r="S691" s="379"/>
      <c r="T691" s="379"/>
      <c r="U691" s="379"/>
      <c r="V691" s="379"/>
      <c r="W691" s="379"/>
      <c r="X691" s="379"/>
      <c r="Y691" s="379"/>
      <c r="Z691" s="379"/>
    </row>
    <row r="692" spans="1:26" ht="14.25" customHeight="1" x14ac:dyDescent="0.25">
      <c r="A692" s="379"/>
      <c r="B692" s="466"/>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c r="Z692" s="379"/>
    </row>
    <row r="693" spans="1:26" ht="14.25" customHeight="1" x14ac:dyDescent="0.25">
      <c r="A693" s="379"/>
      <c r="B693" s="466"/>
      <c r="C693" s="379"/>
      <c r="D693" s="379"/>
      <c r="E693" s="379"/>
      <c r="F693" s="379"/>
      <c r="G693" s="379"/>
      <c r="H693" s="379"/>
      <c r="I693" s="379"/>
      <c r="J693" s="379"/>
      <c r="K693" s="379"/>
      <c r="L693" s="379"/>
      <c r="M693" s="379"/>
      <c r="N693" s="379"/>
      <c r="O693" s="379"/>
      <c r="P693" s="379"/>
      <c r="Q693" s="379"/>
      <c r="R693" s="379"/>
      <c r="S693" s="379"/>
      <c r="T693" s="379"/>
      <c r="U693" s="379"/>
      <c r="V693" s="379"/>
      <c r="W693" s="379"/>
      <c r="X693" s="379"/>
      <c r="Y693" s="379"/>
      <c r="Z693" s="379"/>
    </row>
    <row r="694" spans="1:26" ht="14.25" customHeight="1" x14ac:dyDescent="0.25">
      <c r="A694" s="379"/>
      <c r="B694" s="466"/>
      <c r="C694" s="379"/>
      <c r="D694" s="379"/>
      <c r="E694" s="379"/>
      <c r="F694" s="379"/>
      <c r="G694" s="379"/>
      <c r="H694" s="379"/>
      <c r="I694" s="379"/>
      <c r="J694" s="379"/>
      <c r="K694" s="379"/>
      <c r="L694" s="379"/>
      <c r="M694" s="379"/>
      <c r="N694" s="379"/>
      <c r="O694" s="379"/>
      <c r="P694" s="379"/>
      <c r="Q694" s="379"/>
      <c r="R694" s="379"/>
      <c r="S694" s="379"/>
      <c r="T694" s="379"/>
      <c r="U694" s="379"/>
      <c r="V694" s="379"/>
      <c r="W694" s="379"/>
      <c r="X694" s="379"/>
      <c r="Y694" s="379"/>
      <c r="Z694" s="379"/>
    </row>
    <row r="695" spans="1:26" ht="14.25" customHeight="1" x14ac:dyDescent="0.25">
      <c r="A695" s="379"/>
      <c r="B695" s="466"/>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c r="Z695" s="379"/>
    </row>
    <row r="696" spans="1:26" ht="14.25" customHeight="1" x14ac:dyDescent="0.25">
      <c r="A696" s="379"/>
      <c r="B696" s="466"/>
      <c r="C696" s="379"/>
      <c r="D696" s="379"/>
      <c r="E696" s="379"/>
      <c r="F696" s="379"/>
      <c r="G696" s="379"/>
      <c r="H696" s="379"/>
      <c r="I696" s="379"/>
      <c r="J696" s="379"/>
      <c r="K696" s="379"/>
      <c r="L696" s="379"/>
      <c r="M696" s="379"/>
      <c r="N696" s="379"/>
      <c r="O696" s="379"/>
      <c r="P696" s="379"/>
      <c r="Q696" s="379"/>
      <c r="R696" s="379"/>
      <c r="S696" s="379"/>
      <c r="T696" s="379"/>
      <c r="U696" s="379"/>
      <c r="V696" s="379"/>
      <c r="W696" s="379"/>
      <c r="X696" s="379"/>
      <c r="Y696" s="379"/>
      <c r="Z696" s="379"/>
    </row>
    <row r="697" spans="1:26" ht="14.25" customHeight="1" x14ac:dyDescent="0.25">
      <c r="A697" s="379"/>
      <c r="B697" s="466"/>
      <c r="C697" s="379"/>
      <c r="D697" s="379"/>
      <c r="E697" s="379"/>
      <c r="F697" s="379"/>
      <c r="G697" s="379"/>
      <c r="H697" s="379"/>
      <c r="I697" s="379"/>
      <c r="J697" s="379"/>
      <c r="K697" s="379"/>
      <c r="L697" s="379"/>
      <c r="M697" s="379"/>
      <c r="N697" s="379"/>
      <c r="O697" s="379"/>
      <c r="P697" s="379"/>
      <c r="Q697" s="379"/>
      <c r="R697" s="379"/>
      <c r="S697" s="379"/>
      <c r="T697" s="379"/>
      <c r="U697" s="379"/>
      <c r="V697" s="379"/>
      <c r="W697" s="379"/>
      <c r="X697" s="379"/>
      <c r="Y697" s="379"/>
      <c r="Z697" s="379"/>
    </row>
    <row r="698" spans="1:26" ht="14.25" customHeight="1" x14ac:dyDescent="0.25">
      <c r="A698" s="379"/>
      <c r="B698" s="466"/>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c r="Z698" s="379"/>
    </row>
    <row r="699" spans="1:26" ht="14.25" customHeight="1" x14ac:dyDescent="0.25">
      <c r="A699" s="379"/>
      <c r="B699" s="466"/>
      <c r="C699" s="379"/>
      <c r="D699" s="379"/>
      <c r="E699" s="379"/>
      <c r="F699" s="379"/>
      <c r="G699" s="379"/>
      <c r="H699" s="379"/>
      <c r="I699" s="379"/>
      <c r="J699" s="379"/>
      <c r="K699" s="379"/>
      <c r="L699" s="379"/>
      <c r="M699" s="379"/>
      <c r="N699" s="379"/>
      <c r="O699" s="379"/>
      <c r="P699" s="379"/>
      <c r="Q699" s="379"/>
      <c r="R699" s="379"/>
      <c r="S699" s="379"/>
      <c r="T699" s="379"/>
      <c r="U699" s="379"/>
      <c r="V699" s="379"/>
      <c r="W699" s="379"/>
      <c r="X699" s="379"/>
      <c r="Y699" s="379"/>
      <c r="Z699" s="379"/>
    </row>
    <row r="700" spans="1:26" ht="14.25" customHeight="1" x14ac:dyDescent="0.25">
      <c r="A700" s="379"/>
      <c r="B700" s="466"/>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row>
    <row r="701" spans="1:26" ht="14.25" customHeight="1" x14ac:dyDescent="0.25">
      <c r="A701" s="379"/>
      <c r="B701" s="466"/>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row>
    <row r="702" spans="1:26" ht="14.25" customHeight="1" x14ac:dyDescent="0.25">
      <c r="A702" s="379"/>
      <c r="B702" s="466"/>
      <c r="C702" s="379"/>
      <c r="D702" s="379"/>
      <c r="E702" s="379"/>
      <c r="F702" s="379"/>
      <c r="G702" s="379"/>
      <c r="H702" s="379"/>
      <c r="I702" s="379"/>
      <c r="J702" s="379"/>
      <c r="K702" s="379"/>
      <c r="L702" s="379"/>
      <c r="M702" s="379"/>
      <c r="N702" s="379"/>
      <c r="O702" s="379"/>
      <c r="P702" s="379"/>
      <c r="Q702" s="379"/>
      <c r="R702" s="379"/>
      <c r="S702" s="379"/>
      <c r="T702" s="379"/>
      <c r="U702" s="379"/>
      <c r="V702" s="379"/>
      <c r="W702" s="379"/>
      <c r="X702" s="379"/>
      <c r="Y702" s="379"/>
      <c r="Z702" s="379"/>
    </row>
    <row r="703" spans="1:26" ht="14.25" customHeight="1" x14ac:dyDescent="0.25">
      <c r="A703" s="379"/>
      <c r="B703" s="466"/>
      <c r="C703" s="379"/>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row>
    <row r="704" spans="1:26" ht="14.25" customHeight="1" x14ac:dyDescent="0.25">
      <c r="A704" s="379"/>
      <c r="B704" s="466"/>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c r="Z704" s="379"/>
    </row>
    <row r="705" spans="1:26" ht="14.25" customHeight="1" x14ac:dyDescent="0.25">
      <c r="A705" s="379"/>
      <c r="B705" s="466"/>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79"/>
      <c r="Z705" s="379"/>
    </row>
    <row r="706" spans="1:26" ht="14.25" customHeight="1" x14ac:dyDescent="0.25">
      <c r="A706" s="379"/>
      <c r="B706" s="466"/>
      <c r="C706" s="379"/>
      <c r="D706" s="379"/>
      <c r="E706" s="379"/>
      <c r="F706" s="379"/>
      <c r="G706" s="379"/>
      <c r="H706" s="379"/>
      <c r="I706" s="379"/>
      <c r="J706" s="379"/>
      <c r="K706" s="379"/>
      <c r="L706" s="379"/>
      <c r="M706" s="379"/>
      <c r="N706" s="379"/>
      <c r="O706" s="379"/>
      <c r="P706" s="379"/>
      <c r="Q706" s="379"/>
      <c r="R706" s="379"/>
      <c r="S706" s="379"/>
      <c r="T706" s="379"/>
      <c r="U706" s="379"/>
      <c r="V706" s="379"/>
      <c r="W706" s="379"/>
      <c r="X706" s="379"/>
      <c r="Y706" s="379"/>
      <c r="Z706" s="379"/>
    </row>
    <row r="707" spans="1:26" ht="14.25" customHeight="1" x14ac:dyDescent="0.25">
      <c r="A707" s="379"/>
      <c r="B707" s="466"/>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c r="Z707" s="379"/>
    </row>
    <row r="708" spans="1:26" ht="14.25" customHeight="1" x14ac:dyDescent="0.25">
      <c r="A708" s="379"/>
      <c r="B708" s="466"/>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79"/>
      <c r="Z708" s="379"/>
    </row>
    <row r="709" spans="1:26" ht="14.25" customHeight="1" x14ac:dyDescent="0.25">
      <c r="A709" s="379"/>
      <c r="B709" s="466"/>
      <c r="C709" s="379"/>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row>
    <row r="710" spans="1:26" ht="14.25" customHeight="1" x14ac:dyDescent="0.25">
      <c r="A710" s="379"/>
      <c r="B710" s="466"/>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row>
    <row r="711" spans="1:26" ht="14.25" customHeight="1" x14ac:dyDescent="0.25">
      <c r="A711" s="379"/>
      <c r="B711" s="466"/>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row>
    <row r="712" spans="1:26" ht="14.25" customHeight="1" x14ac:dyDescent="0.25">
      <c r="A712" s="379"/>
      <c r="B712" s="466"/>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row>
    <row r="713" spans="1:26" ht="14.25" customHeight="1" x14ac:dyDescent="0.25">
      <c r="A713" s="379"/>
      <c r="B713" s="466"/>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c r="Z713" s="379"/>
    </row>
    <row r="714" spans="1:26" ht="14.25" customHeight="1" x14ac:dyDescent="0.25">
      <c r="A714" s="379"/>
      <c r="B714" s="466"/>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row>
    <row r="715" spans="1:26" ht="14.25" customHeight="1" x14ac:dyDescent="0.25">
      <c r="A715" s="379"/>
      <c r="B715" s="466"/>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79"/>
      <c r="Z715" s="379"/>
    </row>
    <row r="716" spans="1:26" ht="14.25" customHeight="1" x14ac:dyDescent="0.25">
      <c r="A716" s="379"/>
      <c r="B716" s="466"/>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c r="Z716" s="379"/>
    </row>
    <row r="717" spans="1:26" ht="14.25" customHeight="1" x14ac:dyDescent="0.25">
      <c r="A717" s="379"/>
      <c r="B717" s="466"/>
      <c r="C717" s="379"/>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row>
    <row r="718" spans="1:26" ht="14.25" customHeight="1" x14ac:dyDescent="0.25">
      <c r="A718" s="379"/>
      <c r="B718" s="466"/>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row>
    <row r="719" spans="1:26" ht="14.25" customHeight="1" x14ac:dyDescent="0.25">
      <c r="A719" s="379"/>
      <c r="B719" s="466"/>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c r="Z719" s="379"/>
    </row>
    <row r="720" spans="1:26" ht="14.25" customHeight="1" x14ac:dyDescent="0.25">
      <c r="A720" s="379"/>
      <c r="B720" s="466"/>
      <c r="C720" s="379"/>
      <c r="D720" s="379"/>
      <c r="E720" s="379"/>
      <c r="F720" s="379"/>
      <c r="G720" s="379"/>
      <c r="H720" s="379"/>
      <c r="I720" s="379"/>
      <c r="J720" s="379"/>
      <c r="K720" s="379"/>
      <c r="L720" s="379"/>
      <c r="M720" s="379"/>
      <c r="N720" s="379"/>
      <c r="O720" s="379"/>
      <c r="P720" s="379"/>
      <c r="Q720" s="379"/>
      <c r="R720" s="379"/>
      <c r="S720" s="379"/>
      <c r="T720" s="379"/>
      <c r="U720" s="379"/>
      <c r="V720" s="379"/>
      <c r="W720" s="379"/>
      <c r="X720" s="379"/>
      <c r="Y720" s="379"/>
      <c r="Z720" s="379"/>
    </row>
    <row r="721" spans="1:26" ht="14.25" customHeight="1" x14ac:dyDescent="0.25">
      <c r="A721" s="379"/>
      <c r="B721" s="466"/>
      <c r="C721" s="379"/>
      <c r="D721" s="379"/>
      <c r="E721" s="379"/>
      <c r="F721" s="379"/>
      <c r="G721" s="379"/>
      <c r="H721" s="379"/>
      <c r="I721" s="379"/>
      <c r="J721" s="379"/>
      <c r="K721" s="379"/>
      <c r="L721" s="379"/>
      <c r="M721" s="379"/>
      <c r="N721" s="379"/>
      <c r="O721" s="379"/>
      <c r="P721" s="379"/>
      <c r="Q721" s="379"/>
      <c r="R721" s="379"/>
      <c r="S721" s="379"/>
      <c r="T721" s="379"/>
      <c r="U721" s="379"/>
      <c r="V721" s="379"/>
      <c r="W721" s="379"/>
      <c r="X721" s="379"/>
      <c r="Y721" s="379"/>
      <c r="Z721" s="379"/>
    </row>
    <row r="722" spans="1:26" ht="14.25" customHeight="1" x14ac:dyDescent="0.25">
      <c r="A722" s="379"/>
      <c r="B722" s="466"/>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c r="Z722" s="379"/>
    </row>
    <row r="723" spans="1:26" ht="14.25" customHeight="1" x14ac:dyDescent="0.25">
      <c r="A723" s="379"/>
      <c r="B723" s="466"/>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79"/>
      <c r="Z723" s="379"/>
    </row>
    <row r="724" spans="1:26" ht="14.25" customHeight="1" x14ac:dyDescent="0.25">
      <c r="A724" s="379"/>
      <c r="B724" s="466"/>
      <c r="C724" s="379"/>
      <c r="D724" s="379"/>
      <c r="E724" s="379"/>
      <c r="F724" s="379"/>
      <c r="G724" s="379"/>
      <c r="H724" s="379"/>
      <c r="I724" s="379"/>
      <c r="J724" s="379"/>
      <c r="K724" s="379"/>
      <c r="L724" s="379"/>
      <c r="M724" s="379"/>
      <c r="N724" s="379"/>
      <c r="O724" s="379"/>
      <c r="P724" s="379"/>
      <c r="Q724" s="379"/>
      <c r="R724" s="379"/>
      <c r="S724" s="379"/>
      <c r="T724" s="379"/>
      <c r="U724" s="379"/>
      <c r="V724" s="379"/>
      <c r="W724" s="379"/>
      <c r="X724" s="379"/>
      <c r="Y724" s="379"/>
      <c r="Z724" s="379"/>
    </row>
    <row r="725" spans="1:26" ht="14.25" customHeight="1" x14ac:dyDescent="0.25">
      <c r="A725" s="379"/>
      <c r="B725" s="466"/>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c r="Z725" s="379"/>
    </row>
    <row r="726" spans="1:26" ht="14.25" customHeight="1" x14ac:dyDescent="0.25">
      <c r="A726" s="379"/>
      <c r="B726" s="466"/>
      <c r="C726" s="379"/>
      <c r="D726" s="379"/>
      <c r="E726" s="379"/>
      <c r="F726" s="379"/>
      <c r="G726" s="379"/>
      <c r="H726" s="379"/>
      <c r="I726" s="379"/>
      <c r="J726" s="379"/>
      <c r="K726" s="379"/>
      <c r="L726" s="379"/>
      <c r="M726" s="379"/>
      <c r="N726" s="379"/>
      <c r="O726" s="379"/>
      <c r="P726" s="379"/>
      <c r="Q726" s="379"/>
      <c r="R726" s="379"/>
      <c r="S726" s="379"/>
      <c r="T726" s="379"/>
      <c r="U726" s="379"/>
      <c r="V726" s="379"/>
      <c r="W726" s="379"/>
      <c r="X726" s="379"/>
      <c r="Y726" s="379"/>
      <c r="Z726" s="379"/>
    </row>
    <row r="727" spans="1:26" ht="14.25" customHeight="1" x14ac:dyDescent="0.25">
      <c r="A727" s="379"/>
      <c r="B727" s="466"/>
      <c r="C727" s="379"/>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79"/>
      <c r="Z727" s="379"/>
    </row>
    <row r="728" spans="1:26" ht="14.25" customHeight="1" x14ac:dyDescent="0.25">
      <c r="A728" s="379"/>
      <c r="B728" s="466"/>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c r="Z728" s="379"/>
    </row>
    <row r="729" spans="1:26" ht="14.25" customHeight="1" x14ac:dyDescent="0.25">
      <c r="A729" s="379"/>
      <c r="B729" s="466"/>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79"/>
      <c r="Z729" s="379"/>
    </row>
    <row r="730" spans="1:26" ht="14.25" customHeight="1" x14ac:dyDescent="0.25">
      <c r="A730" s="379"/>
      <c r="B730" s="466"/>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79"/>
      <c r="Z730" s="379"/>
    </row>
    <row r="731" spans="1:26" ht="14.25" customHeight="1" x14ac:dyDescent="0.25">
      <c r="A731" s="379"/>
      <c r="B731" s="466"/>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c r="Z731" s="379"/>
    </row>
    <row r="732" spans="1:26" ht="14.25" customHeight="1" x14ac:dyDescent="0.25">
      <c r="A732" s="379"/>
      <c r="B732" s="466"/>
      <c r="C732" s="379"/>
      <c r="D732" s="379"/>
      <c r="E732" s="379"/>
      <c r="F732" s="379"/>
      <c r="G732" s="379"/>
      <c r="H732" s="379"/>
      <c r="I732" s="379"/>
      <c r="J732" s="379"/>
      <c r="K732" s="379"/>
      <c r="L732" s="379"/>
      <c r="M732" s="379"/>
      <c r="N732" s="379"/>
      <c r="O732" s="379"/>
      <c r="P732" s="379"/>
      <c r="Q732" s="379"/>
      <c r="R732" s="379"/>
      <c r="S732" s="379"/>
      <c r="T732" s="379"/>
      <c r="U732" s="379"/>
      <c r="V732" s="379"/>
      <c r="W732" s="379"/>
      <c r="X732" s="379"/>
      <c r="Y732" s="379"/>
      <c r="Z732" s="379"/>
    </row>
    <row r="733" spans="1:26" ht="14.25" customHeight="1" x14ac:dyDescent="0.25">
      <c r="A733" s="379"/>
      <c r="B733" s="466"/>
      <c r="C733" s="379"/>
      <c r="D733" s="379"/>
      <c r="E733" s="379"/>
      <c r="F733" s="379"/>
      <c r="G733" s="379"/>
      <c r="H733" s="379"/>
      <c r="I733" s="379"/>
      <c r="J733" s="379"/>
      <c r="K733" s="379"/>
      <c r="L733" s="379"/>
      <c r="M733" s="379"/>
      <c r="N733" s="379"/>
      <c r="O733" s="379"/>
      <c r="P733" s="379"/>
      <c r="Q733" s="379"/>
      <c r="R733" s="379"/>
      <c r="S733" s="379"/>
      <c r="T733" s="379"/>
      <c r="U733" s="379"/>
      <c r="V733" s="379"/>
      <c r="W733" s="379"/>
      <c r="X733" s="379"/>
      <c r="Y733" s="379"/>
      <c r="Z733" s="379"/>
    </row>
    <row r="734" spans="1:26" ht="14.25" customHeight="1" x14ac:dyDescent="0.25">
      <c r="A734" s="379"/>
      <c r="B734" s="466"/>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c r="Z734" s="379"/>
    </row>
    <row r="735" spans="1:26" ht="14.25" customHeight="1" x14ac:dyDescent="0.25">
      <c r="A735" s="379"/>
      <c r="B735" s="466"/>
      <c r="C735" s="379"/>
      <c r="D735" s="379"/>
      <c r="E735" s="379"/>
      <c r="F735" s="379"/>
      <c r="G735" s="379"/>
      <c r="H735" s="379"/>
      <c r="I735" s="379"/>
      <c r="J735" s="379"/>
      <c r="K735" s="379"/>
      <c r="L735" s="379"/>
      <c r="M735" s="379"/>
      <c r="N735" s="379"/>
      <c r="O735" s="379"/>
      <c r="P735" s="379"/>
      <c r="Q735" s="379"/>
      <c r="R735" s="379"/>
      <c r="S735" s="379"/>
      <c r="T735" s="379"/>
      <c r="U735" s="379"/>
      <c r="V735" s="379"/>
      <c r="W735" s="379"/>
      <c r="X735" s="379"/>
      <c r="Y735" s="379"/>
      <c r="Z735" s="379"/>
    </row>
    <row r="736" spans="1:26" ht="14.25" customHeight="1" x14ac:dyDescent="0.25">
      <c r="A736" s="379"/>
      <c r="B736" s="466"/>
      <c r="C736" s="379"/>
      <c r="D736" s="379"/>
      <c r="E736" s="379"/>
      <c r="F736" s="379"/>
      <c r="G736" s="379"/>
      <c r="H736" s="379"/>
      <c r="I736" s="379"/>
      <c r="J736" s="379"/>
      <c r="K736" s="379"/>
      <c r="L736" s="379"/>
      <c r="M736" s="379"/>
      <c r="N736" s="379"/>
      <c r="O736" s="379"/>
      <c r="P736" s="379"/>
      <c r="Q736" s="379"/>
      <c r="R736" s="379"/>
      <c r="S736" s="379"/>
      <c r="T736" s="379"/>
      <c r="U736" s="379"/>
      <c r="V736" s="379"/>
      <c r="W736" s="379"/>
      <c r="X736" s="379"/>
      <c r="Y736" s="379"/>
      <c r="Z736" s="379"/>
    </row>
    <row r="737" spans="1:26" ht="14.25" customHeight="1" x14ac:dyDescent="0.25">
      <c r="A737" s="379"/>
      <c r="B737" s="466"/>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c r="Z737" s="379"/>
    </row>
    <row r="738" spans="1:26" ht="14.25" customHeight="1" x14ac:dyDescent="0.25">
      <c r="A738" s="379"/>
      <c r="B738" s="466"/>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79"/>
      <c r="Z738" s="379"/>
    </row>
    <row r="739" spans="1:26" ht="14.25" customHeight="1" x14ac:dyDescent="0.25">
      <c r="A739" s="379"/>
      <c r="B739" s="466"/>
      <c r="C739" s="379"/>
      <c r="D739" s="379"/>
      <c r="E739" s="379"/>
      <c r="F739" s="379"/>
      <c r="G739" s="379"/>
      <c r="H739" s="379"/>
      <c r="I739" s="379"/>
      <c r="J739" s="379"/>
      <c r="K739" s="379"/>
      <c r="L739" s="379"/>
      <c r="M739" s="379"/>
      <c r="N739" s="379"/>
      <c r="O739" s="379"/>
      <c r="P739" s="379"/>
      <c r="Q739" s="379"/>
      <c r="R739" s="379"/>
      <c r="S739" s="379"/>
      <c r="T739" s="379"/>
      <c r="U739" s="379"/>
      <c r="V739" s="379"/>
      <c r="W739" s="379"/>
      <c r="X739" s="379"/>
      <c r="Y739" s="379"/>
      <c r="Z739" s="379"/>
    </row>
    <row r="740" spans="1:26" ht="14.25" customHeight="1" x14ac:dyDescent="0.25">
      <c r="A740" s="379"/>
      <c r="B740" s="466"/>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c r="Z740" s="379"/>
    </row>
    <row r="741" spans="1:26" ht="14.25" customHeight="1" x14ac:dyDescent="0.25">
      <c r="A741" s="379"/>
      <c r="B741" s="466"/>
      <c r="C741" s="379"/>
      <c r="D741" s="379"/>
      <c r="E741" s="379"/>
      <c r="F741" s="379"/>
      <c r="G741" s="379"/>
      <c r="H741" s="379"/>
      <c r="I741" s="379"/>
      <c r="J741" s="379"/>
      <c r="K741" s="379"/>
      <c r="L741" s="379"/>
      <c r="M741" s="379"/>
      <c r="N741" s="379"/>
      <c r="O741" s="379"/>
      <c r="P741" s="379"/>
      <c r="Q741" s="379"/>
      <c r="R741" s="379"/>
      <c r="S741" s="379"/>
      <c r="T741" s="379"/>
      <c r="U741" s="379"/>
      <c r="V741" s="379"/>
      <c r="W741" s="379"/>
      <c r="X741" s="379"/>
      <c r="Y741" s="379"/>
      <c r="Z741" s="379"/>
    </row>
    <row r="742" spans="1:26" ht="14.25" customHeight="1" x14ac:dyDescent="0.25">
      <c r="A742" s="379"/>
      <c r="B742" s="466"/>
      <c r="C742" s="379"/>
      <c r="D742" s="379"/>
      <c r="E742" s="379"/>
      <c r="F742" s="379"/>
      <c r="G742" s="379"/>
      <c r="H742" s="379"/>
      <c r="I742" s="379"/>
      <c r="J742" s="379"/>
      <c r="K742" s="379"/>
      <c r="L742" s="379"/>
      <c r="M742" s="379"/>
      <c r="N742" s="379"/>
      <c r="O742" s="379"/>
      <c r="P742" s="379"/>
      <c r="Q742" s="379"/>
      <c r="R742" s="379"/>
      <c r="S742" s="379"/>
      <c r="T742" s="379"/>
      <c r="U742" s="379"/>
      <c r="V742" s="379"/>
      <c r="W742" s="379"/>
      <c r="X742" s="379"/>
      <c r="Y742" s="379"/>
      <c r="Z742" s="379"/>
    </row>
    <row r="743" spans="1:26" ht="14.25" customHeight="1" x14ac:dyDescent="0.25">
      <c r="A743" s="379"/>
      <c r="B743" s="466"/>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c r="Z743" s="379"/>
    </row>
    <row r="744" spans="1:26" ht="14.25" customHeight="1" x14ac:dyDescent="0.25">
      <c r="A744" s="379"/>
      <c r="B744" s="466"/>
      <c r="C744" s="379"/>
      <c r="D744" s="379"/>
      <c r="E744" s="379"/>
      <c r="F744" s="379"/>
      <c r="G744" s="379"/>
      <c r="H744" s="379"/>
      <c r="I744" s="379"/>
      <c r="J744" s="379"/>
      <c r="K744" s="379"/>
      <c r="L744" s="379"/>
      <c r="M744" s="379"/>
      <c r="N744" s="379"/>
      <c r="O744" s="379"/>
      <c r="P744" s="379"/>
      <c r="Q744" s="379"/>
      <c r="R744" s="379"/>
      <c r="S744" s="379"/>
      <c r="T744" s="379"/>
      <c r="U744" s="379"/>
      <c r="V744" s="379"/>
      <c r="W744" s="379"/>
      <c r="X744" s="379"/>
      <c r="Y744" s="379"/>
      <c r="Z744" s="379"/>
    </row>
    <row r="745" spans="1:26" ht="14.25" customHeight="1" x14ac:dyDescent="0.25">
      <c r="A745" s="379"/>
      <c r="B745" s="466"/>
      <c r="C745" s="379"/>
      <c r="D745" s="379"/>
      <c r="E745" s="379"/>
      <c r="F745" s="379"/>
      <c r="G745" s="379"/>
      <c r="H745" s="379"/>
      <c r="I745" s="379"/>
      <c r="J745" s="379"/>
      <c r="K745" s="379"/>
      <c r="L745" s="379"/>
      <c r="M745" s="379"/>
      <c r="N745" s="379"/>
      <c r="O745" s="379"/>
      <c r="P745" s="379"/>
      <c r="Q745" s="379"/>
      <c r="R745" s="379"/>
      <c r="S745" s="379"/>
      <c r="T745" s="379"/>
      <c r="U745" s="379"/>
      <c r="V745" s="379"/>
      <c r="W745" s="379"/>
      <c r="X745" s="379"/>
      <c r="Y745" s="379"/>
      <c r="Z745" s="379"/>
    </row>
    <row r="746" spans="1:26" ht="14.25" customHeight="1" x14ac:dyDescent="0.25">
      <c r="A746" s="379"/>
      <c r="B746" s="466"/>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c r="Z746" s="379"/>
    </row>
    <row r="747" spans="1:26" ht="14.25" customHeight="1" x14ac:dyDescent="0.25">
      <c r="A747" s="379"/>
      <c r="B747" s="466"/>
      <c r="C747" s="379"/>
      <c r="D747" s="379"/>
      <c r="E747" s="379"/>
      <c r="F747" s="379"/>
      <c r="G747" s="379"/>
      <c r="H747" s="379"/>
      <c r="I747" s="379"/>
      <c r="J747" s="379"/>
      <c r="K747" s="379"/>
      <c r="L747" s="379"/>
      <c r="M747" s="379"/>
      <c r="N747" s="379"/>
      <c r="O747" s="379"/>
      <c r="P747" s="379"/>
      <c r="Q747" s="379"/>
      <c r="R747" s="379"/>
      <c r="S747" s="379"/>
      <c r="T747" s="379"/>
      <c r="U747" s="379"/>
      <c r="V747" s="379"/>
      <c r="W747" s="379"/>
      <c r="X747" s="379"/>
      <c r="Y747" s="379"/>
      <c r="Z747" s="379"/>
    </row>
    <row r="748" spans="1:26" ht="14.25" customHeight="1" x14ac:dyDescent="0.25">
      <c r="A748" s="379"/>
      <c r="B748" s="466"/>
      <c r="C748" s="379"/>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79"/>
      <c r="Z748" s="379"/>
    </row>
    <row r="749" spans="1:26" ht="14.25" customHeight="1" x14ac:dyDescent="0.25">
      <c r="A749" s="379"/>
      <c r="B749" s="466"/>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c r="Z749" s="379"/>
    </row>
    <row r="750" spans="1:26" ht="14.25" customHeight="1" x14ac:dyDescent="0.25">
      <c r="A750" s="379"/>
      <c r="B750" s="466"/>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79"/>
      <c r="Z750" s="379"/>
    </row>
    <row r="751" spans="1:26" ht="14.25" customHeight="1" x14ac:dyDescent="0.25">
      <c r="A751" s="379"/>
      <c r="B751" s="466"/>
      <c r="C751" s="379"/>
      <c r="D751" s="379"/>
      <c r="E751" s="379"/>
      <c r="F751" s="379"/>
      <c r="G751" s="379"/>
      <c r="H751" s="379"/>
      <c r="I751" s="379"/>
      <c r="J751" s="379"/>
      <c r="K751" s="379"/>
      <c r="L751" s="379"/>
      <c r="M751" s="379"/>
      <c r="N751" s="379"/>
      <c r="O751" s="379"/>
      <c r="P751" s="379"/>
      <c r="Q751" s="379"/>
      <c r="R751" s="379"/>
      <c r="S751" s="379"/>
      <c r="T751" s="379"/>
      <c r="U751" s="379"/>
      <c r="V751" s="379"/>
      <c r="W751" s="379"/>
      <c r="X751" s="379"/>
      <c r="Y751" s="379"/>
      <c r="Z751" s="379"/>
    </row>
    <row r="752" spans="1:26" ht="14.25" customHeight="1" x14ac:dyDescent="0.25">
      <c r="A752" s="379"/>
      <c r="B752" s="466"/>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c r="Z752" s="379"/>
    </row>
    <row r="753" spans="1:26" ht="14.25" customHeight="1" x14ac:dyDescent="0.25">
      <c r="A753" s="379"/>
      <c r="B753" s="466"/>
      <c r="C753" s="379"/>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row>
    <row r="754" spans="1:26" ht="14.25" customHeight="1" x14ac:dyDescent="0.25">
      <c r="A754" s="379"/>
      <c r="B754" s="466"/>
      <c r="C754" s="379"/>
      <c r="D754" s="379"/>
      <c r="E754" s="379"/>
      <c r="F754" s="379"/>
      <c r="G754" s="379"/>
      <c r="H754" s="379"/>
      <c r="I754" s="379"/>
      <c r="J754" s="379"/>
      <c r="K754" s="379"/>
      <c r="L754" s="379"/>
      <c r="M754" s="379"/>
      <c r="N754" s="379"/>
      <c r="O754" s="379"/>
      <c r="P754" s="379"/>
      <c r="Q754" s="379"/>
      <c r="R754" s="379"/>
      <c r="S754" s="379"/>
      <c r="T754" s="379"/>
      <c r="U754" s="379"/>
      <c r="V754" s="379"/>
      <c r="W754" s="379"/>
      <c r="X754" s="379"/>
      <c r="Y754" s="379"/>
      <c r="Z754" s="379"/>
    </row>
    <row r="755" spans="1:26" ht="14.25" customHeight="1" x14ac:dyDescent="0.25">
      <c r="A755" s="379"/>
      <c r="B755" s="466"/>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c r="Z755" s="379"/>
    </row>
    <row r="756" spans="1:26" ht="14.25" customHeight="1" x14ac:dyDescent="0.25">
      <c r="A756" s="379"/>
      <c r="B756" s="466"/>
      <c r="C756" s="379"/>
      <c r="D756" s="379"/>
      <c r="E756" s="379"/>
      <c r="F756" s="379"/>
      <c r="G756" s="379"/>
      <c r="H756" s="379"/>
      <c r="I756" s="379"/>
      <c r="J756" s="379"/>
      <c r="K756" s="379"/>
      <c r="L756" s="379"/>
      <c r="M756" s="379"/>
      <c r="N756" s="379"/>
      <c r="O756" s="379"/>
      <c r="P756" s="379"/>
      <c r="Q756" s="379"/>
      <c r="R756" s="379"/>
      <c r="S756" s="379"/>
      <c r="T756" s="379"/>
      <c r="U756" s="379"/>
      <c r="V756" s="379"/>
      <c r="W756" s="379"/>
      <c r="X756" s="379"/>
      <c r="Y756" s="379"/>
      <c r="Z756" s="379"/>
    </row>
    <row r="757" spans="1:26" ht="14.25" customHeight="1" x14ac:dyDescent="0.25">
      <c r="A757" s="379"/>
      <c r="B757" s="466"/>
      <c r="C757" s="379"/>
      <c r="D757" s="379"/>
      <c r="E757" s="379"/>
      <c r="F757" s="379"/>
      <c r="G757" s="379"/>
      <c r="H757" s="379"/>
      <c r="I757" s="379"/>
      <c r="J757" s="379"/>
      <c r="K757" s="379"/>
      <c r="L757" s="379"/>
      <c r="M757" s="379"/>
      <c r="N757" s="379"/>
      <c r="O757" s="379"/>
      <c r="P757" s="379"/>
      <c r="Q757" s="379"/>
      <c r="R757" s="379"/>
      <c r="S757" s="379"/>
      <c r="T757" s="379"/>
      <c r="U757" s="379"/>
      <c r="V757" s="379"/>
      <c r="W757" s="379"/>
      <c r="X757" s="379"/>
      <c r="Y757" s="379"/>
      <c r="Z757" s="379"/>
    </row>
    <row r="758" spans="1:26" ht="14.25" customHeight="1" x14ac:dyDescent="0.25">
      <c r="A758" s="379"/>
      <c r="B758" s="466"/>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c r="Z758" s="379"/>
    </row>
    <row r="759" spans="1:26" ht="14.25" customHeight="1" x14ac:dyDescent="0.25">
      <c r="A759" s="379"/>
      <c r="B759" s="466"/>
      <c r="C759" s="379"/>
      <c r="D759" s="379"/>
      <c r="E759" s="379"/>
      <c r="F759" s="379"/>
      <c r="G759" s="379"/>
      <c r="H759" s="379"/>
      <c r="I759" s="379"/>
      <c r="J759" s="379"/>
      <c r="K759" s="379"/>
      <c r="L759" s="379"/>
      <c r="M759" s="379"/>
      <c r="N759" s="379"/>
      <c r="O759" s="379"/>
      <c r="P759" s="379"/>
      <c r="Q759" s="379"/>
      <c r="R759" s="379"/>
      <c r="S759" s="379"/>
      <c r="T759" s="379"/>
      <c r="U759" s="379"/>
      <c r="V759" s="379"/>
      <c r="W759" s="379"/>
      <c r="X759" s="379"/>
      <c r="Y759" s="379"/>
      <c r="Z759" s="379"/>
    </row>
    <row r="760" spans="1:26" ht="14.25" customHeight="1" x14ac:dyDescent="0.25">
      <c r="A760" s="379"/>
      <c r="B760" s="466"/>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row>
    <row r="761" spans="1:26" ht="14.25" customHeight="1" x14ac:dyDescent="0.25">
      <c r="A761" s="379"/>
      <c r="B761" s="466"/>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c r="Z761" s="379"/>
    </row>
    <row r="762" spans="1:26" ht="14.25" customHeight="1" x14ac:dyDescent="0.25">
      <c r="A762" s="379"/>
      <c r="B762" s="466"/>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379"/>
      <c r="Z762" s="379"/>
    </row>
    <row r="763" spans="1:26" ht="14.25" customHeight="1" x14ac:dyDescent="0.25">
      <c r="A763" s="379"/>
      <c r="B763" s="466"/>
      <c r="C763" s="379"/>
      <c r="D763" s="379"/>
      <c r="E763" s="379"/>
      <c r="F763" s="379"/>
      <c r="G763" s="379"/>
      <c r="H763" s="379"/>
      <c r="I763" s="379"/>
      <c r="J763" s="379"/>
      <c r="K763" s="379"/>
      <c r="L763" s="379"/>
      <c r="M763" s="379"/>
      <c r="N763" s="379"/>
      <c r="O763" s="379"/>
      <c r="P763" s="379"/>
      <c r="Q763" s="379"/>
      <c r="R763" s="379"/>
      <c r="S763" s="379"/>
      <c r="T763" s="379"/>
      <c r="U763" s="379"/>
      <c r="V763" s="379"/>
      <c r="W763" s="379"/>
      <c r="X763" s="379"/>
      <c r="Y763" s="379"/>
      <c r="Z763" s="379"/>
    </row>
    <row r="764" spans="1:26" ht="14.25" customHeight="1" x14ac:dyDescent="0.25">
      <c r="A764" s="379"/>
      <c r="B764" s="466"/>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c r="Z764" s="379"/>
    </row>
    <row r="765" spans="1:26" ht="14.25" customHeight="1" x14ac:dyDescent="0.25">
      <c r="A765" s="379"/>
      <c r="B765" s="466"/>
      <c r="C765" s="379"/>
      <c r="D765" s="379"/>
      <c r="E765" s="379"/>
      <c r="F765" s="379"/>
      <c r="G765" s="379"/>
      <c r="H765" s="379"/>
      <c r="I765" s="379"/>
      <c r="J765" s="379"/>
      <c r="K765" s="379"/>
      <c r="L765" s="379"/>
      <c r="M765" s="379"/>
      <c r="N765" s="379"/>
      <c r="O765" s="379"/>
      <c r="P765" s="379"/>
      <c r="Q765" s="379"/>
      <c r="R765" s="379"/>
      <c r="S765" s="379"/>
      <c r="T765" s="379"/>
      <c r="U765" s="379"/>
      <c r="V765" s="379"/>
      <c r="W765" s="379"/>
      <c r="X765" s="379"/>
      <c r="Y765" s="379"/>
      <c r="Z765" s="379"/>
    </row>
    <row r="766" spans="1:26" ht="14.25" customHeight="1" x14ac:dyDescent="0.25">
      <c r="A766" s="379"/>
      <c r="B766" s="466"/>
      <c r="C766" s="379"/>
      <c r="D766" s="379"/>
      <c r="E766" s="379"/>
      <c r="F766" s="379"/>
      <c r="G766" s="379"/>
      <c r="H766" s="379"/>
      <c r="I766" s="379"/>
      <c r="J766" s="379"/>
      <c r="K766" s="379"/>
      <c r="L766" s="379"/>
      <c r="M766" s="379"/>
      <c r="N766" s="379"/>
      <c r="O766" s="379"/>
      <c r="P766" s="379"/>
      <c r="Q766" s="379"/>
      <c r="R766" s="379"/>
      <c r="S766" s="379"/>
      <c r="T766" s="379"/>
      <c r="U766" s="379"/>
      <c r="V766" s="379"/>
      <c r="W766" s="379"/>
      <c r="X766" s="379"/>
      <c r="Y766" s="379"/>
      <c r="Z766" s="379"/>
    </row>
    <row r="767" spans="1:26" ht="14.25" customHeight="1" x14ac:dyDescent="0.25">
      <c r="A767" s="379"/>
      <c r="B767" s="466"/>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379"/>
    </row>
    <row r="768" spans="1:26" ht="14.25" customHeight="1" x14ac:dyDescent="0.25">
      <c r="A768" s="379"/>
      <c r="B768" s="466"/>
      <c r="C768" s="379"/>
      <c r="D768" s="379"/>
      <c r="E768" s="379"/>
      <c r="F768" s="379"/>
      <c r="G768" s="379"/>
      <c r="H768" s="379"/>
      <c r="I768" s="379"/>
      <c r="J768" s="379"/>
      <c r="K768" s="379"/>
      <c r="L768" s="379"/>
      <c r="M768" s="379"/>
      <c r="N768" s="379"/>
      <c r="O768" s="379"/>
      <c r="P768" s="379"/>
      <c r="Q768" s="379"/>
      <c r="R768" s="379"/>
      <c r="S768" s="379"/>
      <c r="T768" s="379"/>
      <c r="U768" s="379"/>
      <c r="V768" s="379"/>
      <c r="W768" s="379"/>
      <c r="X768" s="379"/>
      <c r="Y768" s="379"/>
      <c r="Z768" s="379"/>
    </row>
    <row r="769" spans="1:26" ht="14.25" customHeight="1" x14ac:dyDescent="0.25">
      <c r="A769" s="379"/>
      <c r="B769" s="466"/>
      <c r="C769" s="379"/>
      <c r="D769" s="379"/>
      <c r="E769" s="379"/>
      <c r="F769" s="379"/>
      <c r="G769" s="379"/>
      <c r="H769" s="379"/>
      <c r="I769" s="379"/>
      <c r="J769" s="379"/>
      <c r="K769" s="379"/>
      <c r="L769" s="379"/>
      <c r="M769" s="379"/>
      <c r="N769" s="379"/>
      <c r="O769" s="379"/>
      <c r="P769" s="379"/>
      <c r="Q769" s="379"/>
      <c r="R769" s="379"/>
      <c r="S769" s="379"/>
      <c r="T769" s="379"/>
      <c r="U769" s="379"/>
      <c r="V769" s="379"/>
      <c r="W769" s="379"/>
      <c r="X769" s="379"/>
      <c r="Y769" s="379"/>
      <c r="Z769" s="379"/>
    </row>
    <row r="770" spans="1:26" ht="14.25" customHeight="1" x14ac:dyDescent="0.25">
      <c r="A770" s="379"/>
      <c r="B770" s="466"/>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c r="Z770" s="379"/>
    </row>
    <row r="771" spans="1:26" ht="14.25" customHeight="1" x14ac:dyDescent="0.25">
      <c r="A771" s="379"/>
      <c r="B771" s="466"/>
      <c r="C771" s="379"/>
      <c r="D771" s="379"/>
      <c r="E771" s="379"/>
      <c r="F771" s="379"/>
      <c r="G771" s="379"/>
      <c r="H771" s="379"/>
      <c r="I771" s="379"/>
      <c r="J771" s="379"/>
      <c r="K771" s="379"/>
      <c r="L771" s="379"/>
      <c r="M771" s="379"/>
      <c r="N771" s="379"/>
      <c r="O771" s="379"/>
      <c r="P771" s="379"/>
      <c r="Q771" s="379"/>
      <c r="R771" s="379"/>
      <c r="S771" s="379"/>
      <c r="T771" s="379"/>
      <c r="U771" s="379"/>
      <c r="V771" s="379"/>
      <c r="W771" s="379"/>
      <c r="X771" s="379"/>
      <c r="Y771" s="379"/>
      <c r="Z771" s="379"/>
    </row>
    <row r="772" spans="1:26" ht="14.25" customHeight="1" x14ac:dyDescent="0.25">
      <c r="A772" s="379"/>
      <c r="B772" s="466"/>
      <c r="C772" s="379"/>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79"/>
      <c r="Z772" s="379"/>
    </row>
    <row r="773" spans="1:26" ht="14.25" customHeight="1" x14ac:dyDescent="0.25">
      <c r="A773" s="379"/>
      <c r="B773" s="466"/>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c r="Z773" s="379"/>
    </row>
    <row r="774" spans="1:26" ht="14.25" customHeight="1" x14ac:dyDescent="0.25">
      <c r="A774" s="379"/>
      <c r="B774" s="466"/>
      <c r="C774" s="379"/>
      <c r="D774" s="379"/>
      <c r="E774" s="379"/>
      <c r="F774" s="379"/>
      <c r="G774" s="379"/>
      <c r="H774" s="379"/>
      <c r="I774" s="379"/>
      <c r="J774" s="379"/>
      <c r="K774" s="379"/>
      <c r="L774" s="379"/>
      <c r="M774" s="379"/>
      <c r="N774" s="379"/>
      <c r="O774" s="379"/>
      <c r="P774" s="379"/>
      <c r="Q774" s="379"/>
      <c r="R774" s="379"/>
      <c r="S774" s="379"/>
      <c r="T774" s="379"/>
      <c r="U774" s="379"/>
      <c r="V774" s="379"/>
      <c r="W774" s="379"/>
      <c r="X774" s="379"/>
      <c r="Y774" s="379"/>
      <c r="Z774" s="379"/>
    </row>
    <row r="775" spans="1:26" ht="14.25" customHeight="1" x14ac:dyDescent="0.25">
      <c r="A775" s="379"/>
      <c r="B775" s="466"/>
      <c r="C775" s="379"/>
      <c r="D775" s="379"/>
      <c r="E775" s="379"/>
      <c r="F775" s="379"/>
      <c r="G775" s="379"/>
      <c r="H775" s="379"/>
      <c r="I775" s="379"/>
      <c r="J775" s="379"/>
      <c r="K775" s="379"/>
      <c r="L775" s="379"/>
      <c r="M775" s="379"/>
      <c r="N775" s="379"/>
      <c r="O775" s="379"/>
      <c r="P775" s="379"/>
      <c r="Q775" s="379"/>
      <c r="R775" s="379"/>
      <c r="S775" s="379"/>
      <c r="T775" s="379"/>
      <c r="U775" s="379"/>
      <c r="V775" s="379"/>
      <c r="W775" s="379"/>
      <c r="X775" s="379"/>
      <c r="Y775" s="379"/>
      <c r="Z775" s="379"/>
    </row>
    <row r="776" spans="1:26" ht="14.25" customHeight="1" x14ac:dyDescent="0.25">
      <c r="A776" s="379"/>
      <c r="B776" s="466"/>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c r="Z776" s="379"/>
    </row>
    <row r="777" spans="1:26" ht="14.25" customHeight="1" x14ac:dyDescent="0.25">
      <c r="A777" s="379"/>
      <c r="B777" s="466"/>
      <c r="C777" s="379"/>
      <c r="D777" s="379"/>
      <c r="E777" s="379"/>
      <c r="F777" s="379"/>
      <c r="G777" s="379"/>
      <c r="H777" s="379"/>
      <c r="I777" s="379"/>
      <c r="J777" s="379"/>
      <c r="K777" s="379"/>
      <c r="L777" s="379"/>
      <c r="M777" s="379"/>
      <c r="N777" s="379"/>
      <c r="O777" s="379"/>
      <c r="P777" s="379"/>
      <c r="Q777" s="379"/>
      <c r="R777" s="379"/>
      <c r="S777" s="379"/>
      <c r="T777" s="379"/>
      <c r="U777" s="379"/>
      <c r="V777" s="379"/>
      <c r="W777" s="379"/>
      <c r="X777" s="379"/>
      <c r="Y777" s="379"/>
      <c r="Z777" s="379"/>
    </row>
    <row r="778" spans="1:26" ht="14.25" customHeight="1" x14ac:dyDescent="0.25">
      <c r="A778" s="379"/>
      <c r="B778" s="466"/>
      <c r="C778" s="379"/>
      <c r="D778" s="379"/>
      <c r="E778" s="379"/>
      <c r="F778" s="379"/>
      <c r="G778" s="379"/>
      <c r="H778" s="379"/>
      <c r="I778" s="379"/>
      <c r="J778" s="379"/>
      <c r="K778" s="379"/>
      <c r="L778" s="379"/>
      <c r="M778" s="379"/>
      <c r="N778" s="379"/>
      <c r="O778" s="379"/>
      <c r="P778" s="379"/>
      <c r="Q778" s="379"/>
      <c r="R778" s="379"/>
      <c r="S778" s="379"/>
      <c r="T778" s="379"/>
      <c r="U778" s="379"/>
      <c r="V778" s="379"/>
      <c r="W778" s="379"/>
      <c r="X778" s="379"/>
      <c r="Y778" s="379"/>
      <c r="Z778" s="379"/>
    </row>
    <row r="779" spans="1:26" ht="14.25" customHeight="1" x14ac:dyDescent="0.25">
      <c r="A779" s="379"/>
      <c r="B779" s="466"/>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c r="Z779" s="379"/>
    </row>
    <row r="780" spans="1:26" ht="14.25" customHeight="1" x14ac:dyDescent="0.25">
      <c r="A780" s="379"/>
      <c r="B780" s="466"/>
      <c r="C780" s="379"/>
      <c r="D780" s="379"/>
      <c r="E780" s="379"/>
      <c r="F780" s="379"/>
      <c r="G780" s="379"/>
      <c r="H780" s="379"/>
      <c r="I780" s="379"/>
      <c r="J780" s="379"/>
      <c r="K780" s="379"/>
      <c r="L780" s="379"/>
      <c r="M780" s="379"/>
      <c r="N780" s="379"/>
      <c r="O780" s="379"/>
      <c r="P780" s="379"/>
      <c r="Q780" s="379"/>
      <c r="R780" s="379"/>
      <c r="S780" s="379"/>
      <c r="T780" s="379"/>
      <c r="U780" s="379"/>
      <c r="V780" s="379"/>
      <c r="W780" s="379"/>
      <c r="X780" s="379"/>
      <c r="Y780" s="379"/>
      <c r="Z780" s="379"/>
    </row>
    <row r="781" spans="1:26" ht="14.25" customHeight="1" x14ac:dyDescent="0.25">
      <c r="A781" s="379"/>
      <c r="B781" s="466"/>
      <c r="C781" s="379"/>
      <c r="D781" s="379"/>
      <c r="E781" s="379"/>
      <c r="F781" s="379"/>
      <c r="G781" s="379"/>
      <c r="H781" s="379"/>
      <c r="I781" s="379"/>
      <c r="J781" s="379"/>
      <c r="K781" s="379"/>
      <c r="L781" s="379"/>
      <c r="M781" s="379"/>
      <c r="N781" s="379"/>
      <c r="O781" s="379"/>
      <c r="P781" s="379"/>
      <c r="Q781" s="379"/>
      <c r="R781" s="379"/>
      <c r="S781" s="379"/>
      <c r="T781" s="379"/>
      <c r="U781" s="379"/>
      <c r="V781" s="379"/>
      <c r="W781" s="379"/>
      <c r="X781" s="379"/>
      <c r="Y781" s="379"/>
      <c r="Z781" s="379"/>
    </row>
    <row r="782" spans="1:26" ht="14.25" customHeight="1" x14ac:dyDescent="0.25">
      <c r="A782" s="379"/>
      <c r="B782" s="466"/>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c r="Z782" s="379"/>
    </row>
    <row r="783" spans="1:26" ht="14.25" customHeight="1" x14ac:dyDescent="0.25">
      <c r="A783" s="379"/>
      <c r="B783" s="466"/>
      <c r="C783" s="379"/>
      <c r="D783" s="379"/>
      <c r="E783" s="379"/>
      <c r="F783" s="379"/>
      <c r="G783" s="379"/>
      <c r="H783" s="379"/>
      <c r="I783" s="379"/>
      <c r="J783" s="379"/>
      <c r="K783" s="379"/>
      <c r="L783" s="379"/>
      <c r="M783" s="379"/>
      <c r="N783" s="379"/>
      <c r="O783" s="379"/>
      <c r="P783" s="379"/>
      <c r="Q783" s="379"/>
      <c r="R783" s="379"/>
      <c r="S783" s="379"/>
      <c r="T783" s="379"/>
      <c r="U783" s="379"/>
      <c r="V783" s="379"/>
      <c r="W783" s="379"/>
      <c r="X783" s="379"/>
      <c r="Y783" s="379"/>
      <c r="Z783" s="379"/>
    </row>
    <row r="784" spans="1:26" ht="14.25" customHeight="1" x14ac:dyDescent="0.25">
      <c r="A784" s="379"/>
      <c r="B784" s="466"/>
      <c r="C784" s="379"/>
      <c r="D784" s="379"/>
      <c r="E784" s="379"/>
      <c r="F784" s="379"/>
      <c r="G784" s="379"/>
      <c r="H784" s="379"/>
      <c r="I784" s="379"/>
      <c r="J784" s="379"/>
      <c r="K784" s="379"/>
      <c r="L784" s="379"/>
      <c r="M784" s="379"/>
      <c r="N784" s="379"/>
      <c r="O784" s="379"/>
      <c r="P784" s="379"/>
      <c r="Q784" s="379"/>
      <c r="R784" s="379"/>
      <c r="S784" s="379"/>
      <c r="T784" s="379"/>
      <c r="U784" s="379"/>
      <c r="V784" s="379"/>
      <c r="W784" s="379"/>
      <c r="X784" s="379"/>
      <c r="Y784" s="379"/>
      <c r="Z784" s="379"/>
    </row>
    <row r="785" spans="1:26" ht="14.25" customHeight="1" x14ac:dyDescent="0.25">
      <c r="A785" s="379"/>
      <c r="B785" s="466"/>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c r="Z785" s="379"/>
    </row>
    <row r="786" spans="1:26" ht="14.25" customHeight="1" x14ac:dyDescent="0.25">
      <c r="A786" s="379"/>
      <c r="B786" s="466"/>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79"/>
      <c r="Z786" s="379"/>
    </row>
    <row r="787" spans="1:26" ht="14.25" customHeight="1" x14ac:dyDescent="0.25">
      <c r="A787" s="379"/>
      <c r="B787" s="466"/>
      <c r="C787" s="379"/>
      <c r="D787" s="379"/>
      <c r="E787" s="379"/>
      <c r="F787" s="379"/>
      <c r="G787" s="379"/>
      <c r="H787" s="379"/>
      <c r="I787" s="379"/>
      <c r="J787" s="379"/>
      <c r="K787" s="379"/>
      <c r="L787" s="379"/>
      <c r="M787" s="379"/>
      <c r="N787" s="379"/>
      <c r="O787" s="379"/>
      <c r="P787" s="379"/>
      <c r="Q787" s="379"/>
      <c r="R787" s="379"/>
      <c r="S787" s="379"/>
      <c r="T787" s="379"/>
      <c r="U787" s="379"/>
      <c r="V787" s="379"/>
      <c r="W787" s="379"/>
      <c r="X787" s="379"/>
      <c r="Y787" s="379"/>
      <c r="Z787" s="379"/>
    </row>
    <row r="788" spans="1:26" ht="14.25" customHeight="1" x14ac:dyDescent="0.25">
      <c r="A788" s="379"/>
      <c r="B788" s="466"/>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c r="Z788" s="379"/>
    </row>
    <row r="789" spans="1:26" ht="14.25" customHeight="1" x14ac:dyDescent="0.25">
      <c r="A789" s="379"/>
      <c r="B789" s="466"/>
      <c r="C789" s="379"/>
      <c r="D789" s="379"/>
      <c r="E789" s="379"/>
      <c r="F789" s="379"/>
      <c r="G789" s="379"/>
      <c r="H789" s="379"/>
      <c r="I789" s="379"/>
      <c r="J789" s="379"/>
      <c r="K789" s="379"/>
      <c r="L789" s="379"/>
      <c r="M789" s="379"/>
      <c r="N789" s="379"/>
      <c r="O789" s="379"/>
      <c r="P789" s="379"/>
      <c r="Q789" s="379"/>
      <c r="R789" s="379"/>
      <c r="S789" s="379"/>
      <c r="T789" s="379"/>
      <c r="U789" s="379"/>
      <c r="V789" s="379"/>
      <c r="W789" s="379"/>
      <c r="X789" s="379"/>
      <c r="Y789" s="379"/>
      <c r="Z789" s="379"/>
    </row>
    <row r="790" spans="1:26" ht="14.25" customHeight="1" x14ac:dyDescent="0.25">
      <c r="A790" s="379"/>
      <c r="B790" s="466"/>
      <c r="C790" s="379"/>
      <c r="D790" s="379"/>
      <c r="E790" s="379"/>
      <c r="F790" s="379"/>
      <c r="G790" s="379"/>
      <c r="H790" s="379"/>
      <c r="I790" s="379"/>
      <c r="J790" s="379"/>
      <c r="K790" s="379"/>
      <c r="L790" s="379"/>
      <c r="M790" s="379"/>
      <c r="N790" s="379"/>
      <c r="O790" s="379"/>
      <c r="P790" s="379"/>
      <c r="Q790" s="379"/>
      <c r="R790" s="379"/>
      <c r="S790" s="379"/>
      <c r="T790" s="379"/>
      <c r="U790" s="379"/>
      <c r="V790" s="379"/>
      <c r="W790" s="379"/>
      <c r="X790" s="379"/>
      <c r="Y790" s="379"/>
      <c r="Z790" s="379"/>
    </row>
    <row r="791" spans="1:26" ht="14.25" customHeight="1" x14ac:dyDescent="0.25">
      <c r="A791" s="379"/>
      <c r="B791" s="466"/>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c r="Z791" s="379"/>
    </row>
    <row r="792" spans="1:26" ht="14.25" customHeight="1" x14ac:dyDescent="0.25">
      <c r="A792" s="379"/>
      <c r="B792" s="466"/>
      <c r="C792" s="379"/>
      <c r="D792" s="379"/>
      <c r="E792" s="379"/>
      <c r="F792" s="379"/>
      <c r="G792" s="379"/>
      <c r="H792" s="379"/>
      <c r="I792" s="379"/>
      <c r="J792" s="379"/>
      <c r="K792" s="379"/>
      <c r="L792" s="379"/>
      <c r="M792" s="379"/>
      <c r="N792" s="379"/>
      <c r="O792" s="379"/>
      <c r="P792" s="379"/>
      <c r="Q792" s="379"/>
      <c r="R792" s="379"/>
      <c r="S792" s="379"/>
      <c r="T792" s="379"/>
      <c r="U792" s="379"/>
      <c r="V792" s="379"/>
      <c r="W792" s="379"/>
      <c r="X792" s="379"/>
      <c r="Y792" s="379"/>
      <c r="Z792" s="379"/>
    </row>
    <row r="793" spans="1:26" ht="14.25" customHeight="1" x14ac:dyDescent="0.25">
      <c r="A793" s="379"/>
      <c r="B793" s="466"/>
      <c r="C793" s="379"/>
      <c r="D793" s="379"/>
      <c r="E793" s="379"/>
      <c r="F793" s="379"/>
      <c r="G793" s="379"/>
      <c r="H793" s="379"/>
      <c r="I793" s="379"/>
      <c r="J793" s="379"/>
      <c r="K793" s="379"/>
      <c r="L793" s="379"/>
      <c r="M793" s="379"/>
      <c r="N793" s="379"/>
      <c r="O793" s="379"/>
      <c r="P793" s="379"/>
      <c r="Q793" s="379"/>
      <c r="R793" s="379"/>
      <c r="S793" s="379"/>
      <c r="T793" s="379"/>
      <c r="U793" s="379"/>
      <c r="V793" s="379"/>
      <c r="W793" s="379"/>
      <c r="X793" s="379"/>
      <c r="Y793" s="379"/>
      <c r="Z793" s="379"/>
    </row>
    <row r="794" spans="1:26" ht="14.25" customHeight="1" x14ac:dyDescent="0.25">
      <c r="A794" s="379"/>
      <c r="B794" s="466"/>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c r="Z794" s="379"/>
    </row>
    <row r="795" spans="1:26" ht="14.25" customHeight="1" x14ac:dyDescent="0.25">
      <c r="A795" s="379"/>
      <c r="B795" s="466"/>
      <c r="C795" s="379"/>
      <c r="D795" s="379"/>
      <c r="E795" s="379"/>
      <c r="F795" s="379"/>
      <c r="G795" s="379"/>
      <c r="H795" s="379"/>
      <c r="I795" s="379"/>
      <c r="J795" s="379"/>
      <c r="K795" s="379"/>
      <c r="L795" s="379"/>
      <c r="M795" s="379"/>
      <c r="N795" s="379"/>
      <c r="O795" s="379"/>
      <c r="P795" s="379"/>
      <c r="Q795" s="379"/>
      <c r="R795" s="379"/>
      <c r="S795" s="379"/>
      <c r="T795" s="379"/>
      <c r="U795" s="379"/>
      <c r="V795" s="379"/>
      <c r="W795" s="379"/>
      <c r="X795" s="379"/>
      <c r="Y795" s="379"/>
      <c r="Z795" s="379"/>
    </row>
    <row r="796" spans="1:26" ht="14.25" customHeight="1" x14ac:dyDescent="0.25">
      <c r="A796" s="379"/>
      <c r="B796" s="466"/>
      <c r="C796" s="379"/>
      <c r="D796" s="379"/>
      <c r="E796" s="379"/>
      <c r="F796" s="379"/>
      <c r="G796" s="379"/>
      <c r="H796" s="379"/>
      <c r="I796" s="379"/>
      <c r="J796" s="379"/>
      <c r="K796" s="379"/>
      <c r="L796" s="379"/>
      <c r="M796" s="379"/>
      <c r="N796" s="379"/>
      <c r="O796" s="379"/>
      <c r="P796" s="379"/>
      <c r="Q796" s="379"/>
      <c r="R796" s="379"/>
      <c r="S796" s="379"/>
      <c r="T796" s="379"/>
      <c r="U796" s="379"/>
      <c r="V796" s="379"/>
      <c r="W796" s="379"/>
      <c r="X796" s="379"/>
      <c r="Y796" s="379"/>
      <c r="Z796" s="379"/>
    </row>
    <row r="797" spans="1:26" ht="14.25" customHeight="1" x14ac:dyDescent="0.25">
      <c r="A797" s="379"/>
      <c r="B797" s="466"/>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c r="Z797" s="379"/>
    </row>
    <row r="798" spans="1:26" ht="14.25" customHeight="1" x14ac:dyDescent="0.25">
      <c r="A798" s="379"/>
      <c r="B798" s="466"/>
      <c r="C798" s="379"/>
      <c r="D798" s="379"/>
      <c r="E798" s="379"/>
      <c r="F798" s="379"/>
      <c r="G798" s="379"/>
      <c r="H798" s="379"/>
      <c r="I798" s="379"/>
      <c r="J798" s="379"/>
      <c r="K798" s="379"/>
      <c r="L798" s="379"/>
      <c r="M798" s="379"/>
      <c r="N798" s="379"/>
      <c r="O798" s="379"/>
      <c r="P798" s="379"/>
      <c r="Q798" s="379"/>
      <c r="R798" s="379"/>
      <c r="S798" s="379"/>
      <c r="T798" s="379"/>
      <c r="U798" s="379"/>
      <c r="V798" s="379"/>
      <c r="W798" s="379"/>
      <c r="X798" s="379"/>
      <c r="Y798" s="379"/>
      <c r="Z798" s="379"/>
    </row>
    <row r="799" spans="1:26" ht="14.25" customHeight="1" x14ac:dyDescent="0.25">
      <c r="A799" s="379"/>
      <c r="B799" s="466"/>
      <c r="C799" s="379"/>
      <c r="D799" s="379"/>
      <c r="E799" s="379"/>
      <c r="F799" s="379"/>
      <c r="G799" s="379"/>
      <c r="H799" s="379"/>
      <c r="I799" s="379"/>
      <c r="J799" s="379"/>
      <c r="K799" s="379"/>
      <c r="L799" s="379"/>
      <c r="M799" s="379"/>
      <c r="N799" s="379"/>
      <c r="O799" s="379"/>
      <c r="P799" s="379"/>
      <c r="Q799" s="379"/>
      <c r="R799" s="379"/>
      <c r="S799" s="379"/>
      <c r="T799" s="379"/>
      <c r="U799" s="379"/>
      <c r="V799" s="379"/>
      <c r="W799" s="379"/>
      <c r="X799" s="379"/>
      <c r="Y799" s="379"/>
      <c r="Z799" s="379"/>
    </row>
    <row r="800" spans="1:26" ht="14.25" customHeight="1" x14ac:dyDescent="0.25">
      <c r="A800" s="379"/>
      <c r="B800" s="466"/>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c r="Z800" s="379"/>
    </row>
    <row r="801" spans="1:26" ht="14.25" customHeight="1" x14ac:dyDescent="0.25">
      <c r="A801" s="379"/>
      <c r="B801" s="466"/>
      <c r="C801" s="379"/>
      <c r="D801" s="379"/>
      <c r="E801" s="379"/>
      <c r="F801" s="379"/>
      <c r="G801" s="379"/>
      <c r="H801" s="379"/>
      <c r="I801" s="379"/>
      <c r="J801" s="379"/>
      <c r="K801" s="379"/>
      <c r="L801" s="379"/>
      <c r="M801" s="379"/>
      <c r="N801" s="379"/>
      <c r="O801" s="379"/>
      <c r="P801" s="379"/>
      <c r="Q801" s="379"/>
      <c r="R801" s="379"/>
      <c r="S801" s="379"/>
      <c r="T801" s="379"/>
      <c r="U801" s="379"/>
      <c r="V801" s="379"/>
      <c r="W801" s="379"/>
      <c r="X801" s="379"/>
      <c r="Y801" s="379"/>
      <c r="Z801" s="379"/>
    </row>
    <row r="802" spans="1:26" ht="14.25" customHeight="1" x14ac:dyDescent="0.25">
      <c r="A802" s="379"/>
      <c r="B802" s="466"/>
      <c r="C802" s="379"/>
      <c r="D802" s="379"/>
      <c r="E802" s="379"/>
      <c r="F802" s="379"/>
      <c r="G802" s="379"/>
      <c r="H802" s="379"/>
      <c r="I802" s="379"/>
      <c r="J802" s="379"/>
      <c r="K802" s="379"/>
      <c r="L802" s="379"/>
      <c r="M802" s="379"/>
      <c r="N802" s="379"/>
      <c r="O802" s="379"/>
      <c r="P802" s="379"/>
      <c r="Q802" s="379"/>
      <c r="R802" s="379"/>
      <c r="S802" s="379"/>
      <c r="T802" s="379"/>
      <c r="U802" s="379"/>
      <c r="V802" s="379"/>
      <c r="W802" s="379"/>
      <c r="X802" s="379"/>
      <c r="Y802" s="379"/>
      <c r="Z802" s="379"/>
    </row>
    <row r="803" spans="1:26" ht="14.25" customHeight="1" x14ac:dyDescent="0.25">
      <c r="A803" s="379"/>
      <c r="B803" s="466"/>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c r="Z803" s="379"/>
    </row>
    <row r="804" spans="1:26" ht="14.25" customHeight="1" x14ac:dyDescent="0.25">
      <c r="A804" s="379"/>
      <c r="B804" s="466"/>
      <c r="C804" s="379"/>
      <c r="D804" s="379"/>
      <c r="E804" s="379"/>
      <c r="F804" s="379"/>
      <c r="G804" s="379"/>
      <c r="H804" s="379"/>
      <c r="I804" s="379"/>
      <c r="J804" s="379"/>
      <c r="K804" s="379"/>
      <c r="L804" s="379"/>
      <c r="M804" s="379"/>
      <c r="N804" s="379"/>
      <c r="O804" s="379"/>
      <c r="P804" s="379"/>
      <c r="Q804" s="379"/>
      <c r="R804" s="379"/>
      <c r="S804" s="379"/>
      <c r="T804" s="379"/>
      <c r="U804" s="379"/>
      <c r="V804" s="379"/>
      <c r="W804" s="379"/>
      <c r="X804" s="379"/>
      <c r="Y804" s="379"/>
      <c r="Z804" s="379"/>
    </row>
    <row r="805" spans="1:26" ht="14.25" customHeight="1" x14ac:dyDescent="0.25">
      <c r="A805" s="379"/>
      <c r="B805" s="466"/>
      <c r="C805" s="379"/>
      <c r="D805" s="379"/>
      <c r="E805" s="379"/>
      <c r="F805" s="379"/>
      <c r="G805" s="379"/>
      <c r="H805" s="379"/>
      <c r="I805" s="379"/>
      <c r="J805" s="379"/>
      <c r="K805" s="379"/>
      <c r="L805" s="379"/>
      <c r="M805" s="379"/>
      <c r="N805" s="379"/>
      <c r="O805" s="379"/>
      <c r="P805" s="379"/>
      <c r="Q805" s="379"/>
      <c r="R805" s="379"/>
      <c r="S805" s="379"/>
      <c r="T805" s="379"/>
      <c r="U805" s="379"/>
      <c r="V805" s="379"/>
      <c r="W805" s="379"/>
      <c r="X805" s="379"/>
      <c r="Y805" s="379"/>
      <c r="Z805" s="379"/>
    </row>
    <row r="806" spans="1:26" ht="14.25" customHeight="1" x14ac:dyDescent="0.25">
      <c r="A806" s="379"/>
      <c r="B806" s="466"/>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c r="Z806" s="379"/>
    </row>
    <row r="807" spans="1:26" ht="14.25" customHeight="1" x14ac:dyDescent="0.25">
      <c r="A807" s="379"/>
      <c r="B807" s="466"/>
      <c r="C807" s="379"/>
      <c r="D807" s="379"/>
      <c r="E807" s="379"/>
      <c r="F807" s="379"/>
      <c r="G807" s="379"/>
      <c r="H807" s="379"/>
      <c r="I807" s="379"/>
      <c r="J807" s="379"/>
      <c r="K807" s="379"/>
      <c r="L807" s="379"/>
      <c r="M807" s="379"/>
      <c r="N807" s="379"/>
      <c r="O807" s="379"/>
      <c r="P807" s="379"/>
      <c r="Q807" s="379"/>
      <c r="R807" s="379"/>
      <c r="S807" s="379"/>
      <c r="T807" s="379"/>
      <c r="U807" s="379"/>
      <c r="V807" s="379"/>
      <c r="W807" s="379"/>
      <c r="X807" s="379"/>
      <c r="Y807" s="379"/>
      <c r="Z807" s="379"/>
    </row>
    <row r="808" spans="1:26" ht="14.25" customHeight="1" x14ac:dyDescent="0.25">
      <c r="A808" s="379"/>
      <c r="B808" s="466"/>
      <c r="C808" s="379"/>
      <c r="D808" s="379"/>
      <c r="E808" s="379"/>
      <c r="F808" s="379"/>
      <c r="G808" s="379"/>
      <c r="H808" s="379"/>
      <c r="I808" s="379"/>
      <c r="J808" s="379"/>
      <c r="K808" s="379"/>
      <c r="L808" s="379"/>
      <c r="M808" s="379"/>
      <c r="N808" s="379"/>
      <c r="O808" s="379"/>
      <c r="P808" s="379"/>
      <c r="Q808" s="379"/>
      <c r="R808" s="379"/>
      <c r="S808" s="379"/>
      <c r="T808" s="379"/>
      <c r="U808" s="379"/>
      <c r="V808" s="379"/>
      <c r="W808" s="379"/>
      <c r="X808" s="379"/>
      <c r="Y808" s="379"/>
      <c r="Z808" s="379"/>
    </row>
    <row r="809" spans="1:26" ht="14.25" customHeight="1" x14ac:dyDescent="0.25">
      <c r="A809" s="379"/>
      <c r="B809" s="466"/>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c r="Z809" s="379"/>
    </row>
    <row r="810" spans="1:26" ht="14.25" customHeight="1" x14ac:dyDescent="0.25">
      <c r="A810" s="379"/>
      <c r="B810" s="466"/>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row>
    <row r="811" spans="1:26" ht="14.25" customHeight="1" x14ac:dyDescent="0.25">
      <c r="A811" s="379"/>
      <c r="B811" s="466"/>
      <c r="C811" s="379"/>
      <c r="D811" s="379"/>
      <c r="E811" s="379"/>
      <c r="F811" s="379"/>
      <c r="G811" s="379"/>
      <c r="H811" s="379"/>
      <c r="I811" s="379"/>
      <c r="J811" s="379"/>
      <c r="K811" s="379"/>
      <c r="L811" s="379"/>
      <c r="M811" s="379"/>
      <c r="N811" s="379"/>
      <c r="O811" s="379"/>
      <c r="P811" s="379"/>
      <c r="Q811" s="379"/>
      <c r="R811" s="379"/>
      <c r="S811" s="379"/>
      <c r="T811" s="379"/>
      <c r="U811" s="379"/>
      <c r="V811" s="379"/>
      <c r="W811" s="379"/>
      <c r="X811" s="379"/>
      <c r="Y811" s="379"/>
      <c r="Z811" s="379"/>
    </row>
    <row r="812" spans="1:26" ht="14.25" customHeight="1" x14ac:dyDescent="0.25">
      <c r="A812" s="379"/>
      <c r="B812" s="466"/>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c r="Z812" s="379"/>
    </row>
    <row r="813" spans="1:26" ht="14.25" customHeight="1" x14ac:dyDescent="0.25">
      <c r="A813" s="379"/>
      <c r="B813" s="466"/>
      <c r="C813" s="379"/>
      <c r="D813" s="379"/>
      <c r="E813" s="379"/>
      <c r="F813" s="379"/>
      <c r="G813" s="379"/>
      <c r="H813" s="379"/>
      <c r="I813" s="379"/>
      <c r="J813" s="379"/>
      <c r="K813" s="379"/>
      <c r="L813" s="379"/>
      <c r="M813" s="379"/>
      <c r="N813" s="379"/>
      <c r="O813" s="379"/>
      <c r="P813" s="379"/>
      <c r="Q813" s="379"/>
      <c r="R813" s="379"/>
      <c r="S813" s="379"/>
      <c r="T813" s="379"/>
      <c r="U813" s="379"/>
      <c r="V813" s="379"/>
      <c r="W813" s="379"/>
      <c r="X813" s="379"/>
      <c r="Y813" s="379"/>
      <c r="Z813" s="379"/>
    </row>
    <row r="814" spans="1:26" ht="14.25" customHeight="1" x14ac:dyDescent="0.25">
      <c r="A814" s="379"/>
      <c r="B814" s="466"/>
      <c r="C814" s="379"/>
      <c r="D814" s="379"/>
      <c r="E814" s="379"/>
      <c r="F814" s="379"/>
      <c r="G814" s="379"/>
      <c r="H814" s="379"/>
      <c r="I814" s="379"/>
      <c r="J814" s="379"/>
      <c r="K814" s="379"/>
      <c r="L814" s="379"/>
      <c r="M814" s="379"/>
      <c r="N814" s="379"/>
      <c r="O814" s="379"/>
      <c r="P814" s="379"/>
      <c r="Q814" s="379"/>
      <c r="R814" s="379"/>
      <c r="S814" s="379"/>
      <c r="T814" s="379"/>
      <c r="U814" s="379"/>
      <c r="V814" s="379"/>
      <c r="W814" s="379"/>
      <c r="X814" s="379"/>
      <c r="Y814" s="379"/>
      <c r="Z814" s="379"/>
    </row>
    <row r="815" spans="1:26" ht="14.25" customHeight="1" x14ac:dyDescent="0.25">
      <c r="A815" s="379"/>
      <c r="B815" s="466"/>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c r="Z815" s="379"/>
    </row>
    <row r="816" spans="1:26" ht="14.25" customHeight="1" x14ac:dyDescent="0.25">
      <c r="A816" s="379"/>
      <c r="B816" s="466"/>
      <c r="C816" s="379"/>
      <c r="D816" s="379"/>
      <c r="E816" s="379"/>
      <c r="F816" s="379"/>
      <c r="G816" s="379"/>
      <c r="H816" s="379"/>
      <c r="I816" s="379"/>
      <c r="J816" s="379"/>
      <c r="K816" s="379"/>
      <c r="L816" s="379"/>
      <c r="M816" s="379"/>
      <c r="N816" s="379"/>
      <c r="O816" s="379"/>
      <c r="P816" s="379"/>
      <c r="Q816" s="379"/>
      <c r="R816" s="379"/>
      <c r="S816" s="379"/>
      <c r="T816" s="379"/>
      <c r="U816" s="379"/>
      <c r="V816" s="379"/>
      <c r="W816" s="379"/>
      <c r="X816" s="379"/>
      <c r="Y816" s="379"/>
      <c r="Z816" s="379"/>
    </row>
    <row r="817" spans="1:26" ht="14.25" customHeight="1" x14ac:dyDescent="0.25">
      <c r="A817" s="379"/>
      <c r="B817" s="466"/>
      <c r="C817" s="379"/>
      <c r="D817" s="379"/>
      <c r="E817" s="379"/>
      <c r="F817" s="379"/>
      <c r="G817" s="379"/>
      <c r="H817" s="379"/>
      <c r="I817" s="379"/>
      <c r="J817" s="379"/>
      <c r="K817" s="379"/>
      <c r="L817" s="379"/>
      <c r="M817" s="379"/>
      <c r="N817" s="379"/>
      <c r="O817" s="379"/>
      <c r="P817" s="379"/>
      <c r="Q817" s="379"/>
      <c r="R817" s="379"/>
      <c r="S817" s="379"/>
      <c r="T817" s="379"/>
      <c r="U817" s="379"/>
      <c r="V817" s="379"/>
      <c r="W817" s="379"/>
      <c r="X817" s="379"/>
      <c r="Y817" s="379"/>
      <c r="Z817" s="379"/>
    </row>
    <row r="818" spans="1:26" ht="14.25" customHeight="1" x14ac:dyDescent="0.25">
      <c r="A818" s="379"/>
      <c r="B818" s="466"/>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c r="Z818" s="379"/>
    </row>
    <row r="819" spans="1:26" ht="14.25" customHeight="1" x14ac:dyDescent="0.25">
      <c r="A819" s="379"/>
      <c r="B819" s="466"/>
      <c r="C819" s="379"/>
      <c r="D819" s="379"/>
      <c r="E819" s="379"/>
      <c r="F819" s="379"/>
      <c r="G819" s="379"/>
      <c r="H819" s="379"/>
      <c r="I819" s="379"/>
      <c r="J819" s="379"/>
      <c r="K819" s="379"/>
      <c r="L819" s="379"/>
      <c r="M819" s="379"/>
      <c r="N819" s="379"/>
      <c r="O819" s="379"/>
      <c r="P819" s="379"/>
      <c r="Q819" s="379"/>
      <c r="R819" s="379"/>
      <c r="S819" s="379"/>
      <c r="T819" s="379"/>
      <c r="U819" s="379"/>
      <c r="V819" s="379"/>
      <c r="W819" s="379"/>
      <c r="X819" s="379"/>
      <c r="Y819" s="379"/>
      <c r="Z819" s="379"/>
    </row>
    <row r="820" spans="1:26" ht="14.25" customHeight="1" x14ac:dyDescent="0.25">
      <c r="A820" s="379"/>
      <c r="B820" s="466"/>
      <c r="C820" s="379"/>
      <c r="D820" s="379"/>
      <c r="E820" s="379"/>
      <c r="F820" s="379"/>
      <c r="G820" s="379"/>
      <c r="H820" s="379"/>
      <c r="I820" s="379"/>
      <c r="J820" s="379"/>
      <c r="K820" s="379"/>
      <c r="L820" s="379"/>
      <c r="M820" s="379"/>
      <c r="N820" s="379"/>
      <c r="O820" s="379"/>
      <c r="P820" s="379"/>
      <c r="Q820" s="379"/>
      <c r="R820" s="379"/>
      <c r="S820" s="379"/>
      <c r="T820" s="379"/>
      <c r="U820" s="379"/>
      <c r="V820" s="379"/>
      <c r="W820" s="379"/>
      <c r="X820" s="379"/>
      <c r="Y820" s="379"/>
      <c r="Z820" s="379"/>
    </row>
    <row r="821" spans="1:26" ht="14.25" customHeight="1" x14ac:dyDescent="0.25">
      <c r="A821" s="379"/>
      <c r="B821" s="466"/>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c r="Z821" s="379"/>
    </row>
    <row r="822" spans="1:26" ht="14.25" customHeight="1" x14ac:dyDescent="0.25">
      <c r="A822" s="379"/>
      <c r="B822" s="466"/>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79"/>
      <c r="Z822" s="379"/>
    </row>
    <row r="823" spans="1:26" ht="14.25" customHeight="1" x14ac:dyDescent="0.25">
      <c r="A823" s="379"/>
      <c r="B823" s="466"/>
      <c r="C823" s="379"/>
      <c r="D823" s="379"/>
      <c r="E823" s="379"/>
      <c r="F823" s="379"/>
      <c r="G823" s="379"/>
      <c r="H823" s="379"/>
      <c r="I823" s="379"/>
      <c r="J823" s="379"/>
      <c r="K823" s="379"/>
      <c r="L823" s="379"/>
      <c r="M823" s="379"/>
      <c r="N823" s="379"/>
      <c r="O823" s="379"/>
      <c r="P823" s="379"/>
      <c r="Q823" s="379"/>
      <c r="R823" s="379"/>
      <c r="S823" s="379"/>
      <c r="T823" s="379"/>
      <c r="U823" s="379"/>
      <c r="V823" s="379"/>
      <c r="W823" s="379"/>
      <c r="X823" s="379"/>
      <c r="Y823" s="379"/>
      <c r="Z823" s="379"/>
    </row>
    <row r="824" spans="1:26" ht="14.25" customHeight="1" x14ac:dyDescent="0.25">
      <c r="A824" s="379"/>
      <c r="B824" s="466"/>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c r="Z824" s="379"/>
    </row>
    <row r="825" spans="1:26" ht="14.25" customHeight="1" x14ac:dyDescent="0.25">
      <c r="A825" s="379"/>
      <c r="B825" s="466"/>
      <c r="C825" s="379"/>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79"/>
      <c r="Z825" s="379"/>
    </row>
    <row r="826" spans="1:26" ht="14.25" customHeight="1" x14ac:dyDescent="0.25">
      <c r="A826" s="379"/>
      <c r="B826" s="466"/>
      <c r="C826" s="379"/>
      <c r="D826" s="379"/>
      <c r="E826" s="379"/>
      <c r="F826" s="379"/>
      <c r="G826" s="379"/>
      <c r="H826" s="379"/>
      <c r="I826" s="379"/>
      <c r="J826" s="379"/>
      <c r="K826" s="379"/>
      <c r="L826" s="379"/>
      <c r="M826" s="379"/>
      <c r="N826" s="379"/>
      <c r="O826" s="379"/>
      <c r="P826" s="379"/>
      <c r="Q826" s="379"/>
      <c r="R826" s="379"/>
      <c r="S826" s="379"/>
      <c r="T826" s="379"/>
      <c r="U826" s="379"/>
      <c r="V826" s="379"/>
      <c r="W826" s="379"/>
      <c r="X826" s="379"/>
      <c r="Y826" s="379"/>
      <c r="Z826" s="379"/>
    </row>
    <row r="827" spans="1:26" ht="14.25" customHeight="1" x14ac:dyDescent="0.25">
      <c r="A827" s="379"/>
      <c r="B827" s="466"/>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c r="Z827" s="379"/>
    </row>
    <row r="828" spans="1:26" ht="14.25" customHeight="1" x14ac:dyDescent="0.25">
      <c r="A828" s="379"/>
      <c r="B828" s="466"/>
      <c r="C828" s="379"/>
      <c r="D828" s="379"/>
      <c r="E828" s="379"/>
      <c r="F828" s="379"/>
      <c r="G828" s="379"/>
      <c r="H828" s="379"/>
      <c r="I828" s="379"/>
      <c r="J828" s="379"/>
      <c r="K828" s="379"/>
      <c r="L828" s="379"/>
      <c r="M828" s="379"/>
      <c r="N828" s="379"/>
      <c r="O828" s="379"/>
      <c r="P828" s="379"/>
      <c r="Q828" s="379"/>
      <c r="R828" s="379"/>
      <c r="S828" s="379"/>
      <c r="T828" s="379"/>
      <c r="U828" s="379"/>
      <c r="V828" s="379"/>
      <c r="W828" s="379"/>
      <c r="X828" s="379"/>
      <c r="Y828" s="379"/>
      <c r="Z828" s="379"/>
    </row>
    <row r="829" spans="1:26" ht="14.25" customHeight="1" x14ac:dyDescent="0.25">
      <c r="A829" s="379"/>
      <c r="B829" s="466"/>
      <c r="C829" s="379"/>
      <c r="D829" s="379"/>
      <c r="E829" s="379"/>
      <c r="F829" s="379"/>
      <c r="G829" s="379"/>
      <c r="H829" s="379"/>
      <c r="I829" s="379"/>
      <c r="J829" s="379"/>
      <c r="K829" s="379"/>
      <c r="L829" s="379"/>
      <c r="M829" s="379"/>
      <c r="N829" s="379"/>
      <c r="O829" s="379"/>
      <c r="P829" s="379"/>
      <c r="Q829" s="379"/>
      <c r="R829" s="379"/>
      <c r="S829" s="379"/>
      <c r="T829" s="379"/>
      <c r="U829" s="379"/>
      <c r="V829" s="379"/>
      <c r="W829" s="379"/>
      <c r="X829" s="379"/>
      <c r="Y829" s="379"/>
      <c r="Z829" s="379"/>
    </row>
    <row r="830" spans="1:26" ht="14.25" customHeight="1" x14ac:dyDescent="0.25">
      <c r="A830" s="379"/>
      <c r="B830" s="466"/>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c r="Z830" s="379"/>
    </row>
    <row r="831" spans="1:26" ht="14.25" customHeight="1" x14ac:dyDescent="0.25">
      <c r="A831" s="379"/>
      <c r="B831" s="466"/>
      <c r="C831" s="379"/>
      <c r="D831" s="379"/>
      <c r="E831" s="379"/>
      <c r="F831" s="379"/>
      <c r="G831" s="379"/>
      <c r="H831" s="379"/>
      <c r="I831" s="379"/>
      <c r="J831" s="379"/>
      <c r="K831" s="379"/>
      <c r="L831" s="379"/>
      <c r="M831" s="379"/>
      <c r="N831" s="379"/>
      <c r="O831" s="379"/>
      <c r="P831" s="379"/>
      <c r="Q831" s="379"/>
      <c r="R831" s="379"/>
      <c r="S831" s="379"/>
      <c r="T831" s="379"/>
      <c r="U831" s="379"/>
      <c r="V831" s="379"/>
      <c r="W831" s="379"/>
      <c r="X831" s="379"/>
      <c r="Y831" s="379"/>
      <c r="Z831" s="379"/>
    </row>
    <row r="832" spans="1:26" ht="14.25" customHeight="1" x14ac:dyDescent="0.25">
      <c r="A832" s="379"/>
      <c r="B832" s="466"/>
      <c r="C832" s="379"/>
      <c r="D832" s="379"/>
      <c r="E832" s="379"/>
      <c r="F832" s="379"/>
      <c r="G832" s="379"/>
      <c r="H832" s="379"/>
      <c r="I832" s="379"/>
      <c r="J832" s="379"/>
      <c r="K832" s="379"/>
      <c r="L832" s="379"/>
      <c r="M832" s="379"/>
      <c r="N832" s="379"/>
      <c r="O832" s="379"/>
      <c r="P832" s="379"/>
      <c r="Q832" s="379"/>
      <c r="R832" s="379"/>
      <c r="S832" s="379"/>
      <c r="T832" s="379"/>
      <c r="U832" s="379"/>
      <c r="V832" s="379"/>
      <c r="W832" s="379"/>
      <c r="X832" s="379"/>
      <c r="Y832" s="379"/>
      <c r="Z832" s="379"/>
    </row>
    <row r="833" spans="1:26" ht="14.25" customHeight="1" x14ac:dyDescent="0.25">
      <c r="A833" s="379"/>
      <c r="B833" s="466"/>
      <c r="C833" s="379"/>
      <c r="D833" s="379"/>
      <c r="E833" s="379"/>
      <c r="F833" s="379"/>
      <c r="G833" s="379"/>
      <c r="H833" s="379"/>
      <c r="I833" s="379"/>
      <c r="J833" s="379"/>
      <c r="K833" s="379"/>
      <c r="L833" s="379"/>
      <c r="M833" s="379"/>
      <c r="N833" s="379"/>
      <c r="O833" s="379"/>
      <c r="P833" s="379"/>
      <c r="Q833" s="379"/>
      <c r="R833" s="379"/>
      <c r="S833" s="379"/>
      <c r="T833" s="379"/>
      <c r="U833" s="379"/>
      <c r="V833" s="379"/>
      <c r="W833" s="379"/>
      <c r="X833" s="379"/>
      <c r="Y833" s="379"/>
      <c r="Z833" s="379"/>
    </row>
    <row r="834" spans="1:26" ht="14.25" customHeight="1" x14ac:dyDescent="0.25">
      <c r="A834" s="379"/>
      <c r="B834" s="466"/>
      <c r="C834" s="379"/>
      <c r="D834" s="379"/>
      <c r="E834" s="379"/>
      <c r="F834" s="379"/>
      <c r="G834" s="379"/>
      <c r="H834" s="379"/>
      <c r="I834" s="379"/>
      <c r="J834" s="379"/>
      <c r="K834" s="379"/>
      <c r="L834" s="379"/>
      <c r="M834" s="379"/>
      <c r="N834" s="379"/>
      <c r="O834" s="379"/>
      <c r="P834" s="379"/>
      <c r="Q834" s="379"/>
      <c r="R834" s="379"/>
      <c r="S834" s="379"/>
      <c r="T834" s="379"/>
      <c r="U834" s="379"/>
      <c r="V834" s="379"/>
      <c r="W834" s="379"/>
      <c r="X834" s="379"/>
      <c r="Y834" s="379"/>
      <c r="Z834" s="379"/>
    </row>
    <row r="835" spans="1:26" ht="14.25" customHeight="1" x14ac:dyDescent="0.25">
      <c r="A835" s="379"/>
      <c r="B835" s="466"/>
      <c r="C835" s="379"/>
      <c r="D835" s="379"/>
      <c r="E835" s="379"/>
      <c r="F835" s="379"/>
      <c r="G835" s="379"/>
      <c r="H835" s="379"/>
      <c r="I835" s="379"/>
      <c r="J835" s="379"/>
      <c r="K835" s="379"/>
      <c r="L835" s="379"/>
      <c r="M835" s="379"/>
      <c r="N835" s="379"/>
      <c r="O835" s="379"/>
      <c r="P835" s="379"/>
      <c r="Q835" s="379"/>
      <c r="R835" s="379"/>
      <c r="S835" s="379"/>
      <c r="T835" s="379"/>
      <c r="U835" s="379"/>
      <c r="V835" s="379"/>
      <c r="W835" s="379"/>
      <c r="X835" s="379"/>
      <c r="Y835" s="379"/>
      <c r="Z835" s="379"/>
    </row>
    <row r="836" spans="1:26" ht="14.25" customHeight="1" x14ac:dyDescent="0.25">
      <c r="A836" s="379"/>
      <c r="B836" s="466"/>
      <c r="C836" s="379"/>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row>
    <row r="837" spans="1:26" ht="14.25" customHeight="1" x14ac:dyDescent="0.25">
      <c r="A837" s="379"/>
      <c r="B837" s="466"/>
      <c r="C837" s="379"/>
      <c r="D837" s="379"/>
      <c r="E837" s="379"/>
      <c r="F837" s="379"/>
      <c r="G837" s="379"/>
      <c r="H837" s="379"/>
      <c r="I837" s="379"/>
      <c r="J837" s="379"/>
      <c r="K837" s="379"/>
      <c r="L837" s="379"/>
      <c r="M837" s="379"/>
      <c r="N837" s="379"/>
      <c r="O837" s="379"/>
      <c r="P837" s="379"/>
      <c r="Q837" s="379"/>
      <c r="R837" s="379"/>
      <c r="S837" s="379"/>
      <c r="T837" s="379"/>
      <c r="U837" s="379"/>
      <c r="V837" s="379"/>
      <c r="W837" s="379"/>
      <c r="X837" s="379"/>
      <c r="Y837" s="379"/>
      <c r="Z837" s="379"/>
    </row>
    <row r="838" spans="1:26" ht="14.25" customHeight="1" x14ac:dyDescent="0.25">
      <c r="A838" s="379"/>
      <c r="B838" s="466"/>
      <c r="C838" s="379"/>
      <c r="D838" s="379"/>
      <c r="E838" s="379"/>
      <c r="F838" s="379"/>
      <c r="G838" s="379"/>
      <c r="H838" s="379"/>
      <c r="I838" s="379"/>
      <c r="J838" s="379"/>
      <c r="K838" s="379"/>
      <c r="L838" s="379"/>
      <c r="M838" s="379"/>
      <c r="N838" s="379"/>
      <c r="O838" s="379"/>
      <c r="P838" s="379"/>
      <c r="Q838" s="379"/>
      <c r="R838" s="379"/>
      <c r="S838" s="379"/>
      <c r="T838" s="379"/>
      <c r="U838" s="379"/>
      <c r="V838" s="379"/>
      <c r="W838" s="379"/>
      <c r="X838" s="379"/>
      <c r="Y838" s="379"/>
      <c r="Z838" s="379"/>
    </row>
    <row r="839" spans="1:26" ht="14.25" customHeight="1" x14ac:dyDescent="0.25">
      <c r="A839" s="379"/>
      <c r="B839" s="466"/>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c r="Z839" s="379"/>
    </row>
    <row r="840" spans="1:26" ht="14.25" customHeight="1" x14ac:dyDescent="0.25">
      <c r="A840" s="379"/>
      <c r="B840" s="466"/>
      <c r="C840" s="379"/>
      <c r="D840" s="379"/>
      <c r="E840" s="379"/>
      <c r="F840" s="379"/>
      <c r="G840" s="379"/>
      <c r="H840" s="379"/>
      <c r="I840" s="379"/>
      <c r="J840" s="379"/>
      <c r="K840" s="379"/>
      <c r="L840" s="379"/>
      <c r="M840" s="379"/>
      <c r="N840" s="379"/>
      <c r="O840" s="379"/>
      <c r="P840" s="379"/>
      <c r="Q840" s="379"/>
      <c r="R840" s="379"/>
      <c r="S840" s="379"/>
      <c r="T840" s="379"/>
      <c r="U840" s="379"/>
      <c r="V840" s="379"/>
      <c r="W840" s="379"/>
      <c r="X840" s="379"/>
      <c r="Y840" s="379"/>
      <c r="Z840" s="379"/>
    </row>
    <row r="841" spans="1:26" ht="14.25" customHeight="1" x14ac:dyDescent="0.25">
      <c r="A841" s="379"/>
      <c r="B841" s="466"/>
      <c r="C841" s="379"/>
      <c r="D841" s="379"/>
      <c r="E841" s="379"/>
      <c r="F841" s="379"/>
      <c r="G841" s="379"/>
      <c r="H841" s="379"/>
      <c r="I841" s="379"/>
      <c r="J841" s="379"/>
      <c r="K841" s="379"/>
      <c r="L841" s="379"/>
      <c r="M841" s="379"/>
      <c r="N841" s="379"/>
      <c r="O841" s="379"/>
      <c r="P841" s="379"/>
      <c r="Q841" s="379"/>
      <c r="R841" s="379"/>
      <c r="S841" s="379"/>
      <c r="T841" s="379"/>
      <c r="U841" s="379"/>
      <c r="V841" s="379"/>
      <c r="W841" s="379"/>
      <c r="X841" s="379"/>
      <c r="Y841" s="379"/>
      <c r="Z841" s="379"/>
    </row>
    <row r="842" spans="1:26" ht="14.25" customHeight="1" x14ac:dyDescent="0.25">
      <c r="A842" s="379"/>
      <c r="B842" s="466"/>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c r="Z842" s="379"/>
    </row>
    <row r="843" spans="1:26" ht="14.25" customHeight="1" x14ac:dyDescent="0.25">
      <c r="A843" s="379"/>
      <c r="B843" s="466"/>
      <c r="C843" s="379"/>
      <c r="D843" s="379"/>
      <c r="E843" s="379"/>
      <c r="F843" s="379"/>
      <c r="G843" s="379"/>
      <c r="H843" s="379"/>
      <c r="I843" s="379"/>
      <c r="J843" s="379"/>
      <c r="K843" s="379"/>
      <c r="L843" s="379"/>
      <c r="M843" s="379"/>
      <c r="N843" s="379"/>
      <c r="O843" s="379"/>
      <c r="P843" s="379"/>
      <c r="Q843" s="379"/>
      <c r="R843" s="379"/>
      <c r="S843" s="379"/>
      <c r="T843" s="379"/>
      <c r="U843" s="379"/>
      <c r="V843" s="379"/>
      <c r="W843" s="379"/>
      <c r="X843" s="379"/>
      <c r="Y843" s="379"/>
      <c r="Z843" s="379"/>
    </row>
    <row r="844" spans="1:26" ht="14.25" customHeight="1" x14ac:dyDescent="0.25">
      <c r="A844" s="379"/>
      <c r="B844" s="466"/>
      <c r="C844" s="379"/>
      <c r="D844" s="379"/>
      <c r="E844" s="379"/>
      <c r="F844" s="379"/>
      <c r="G844" s="379"/>
      <c r="H844" s="379"/>
      <c r="I844" s="379"/>
      <c r="J844" s="379"/>
      <c r="K844" s="379"/>
      <c r="L844" s="379"/>
      <c r="M844" s="379"/>
      <c r="N844" s="379"/>
      <c r="O844" s="379"/>
      <c r="P844" s="379"/>
      <c r="Q844" s="379"/>
      <c r="R844" s="379"/>
      <c r="S844" s="379"/>
      <c r="T844" s="379"/>
      <c r="U844" s="379"/>
      <c r="V844" s="379"/>
      <c r="W844" s="379"/>
      <c r="X844" s="379"/>
      <c r="Y844" s="379"/>
      <c r="Z844" s="379"/>
    </row>
    <row r="845" spans="1:26" ht="14.25" customHeight="1" x14ac:dyDescent="0.25">
      <c r="A845" s="379"/>
      <c r="B845" s="466"/>
      <c r="C845" s="379"/>
      <c r="D845" s="379"/>
      <c r="E845" s="379"/>
      <c r="F845" s="379"/>
      <c r="G845" s="379"/>
      <c r="H845" s="379"/>
      <c r="I845" s="379"/>
      <c r="J845" s="379"/>
      <c r="K845" s="379"/>
      <c r="L845" s="379"/>
      <c r="M845" s="379"/>
      <c r="N845" s="379"/>
      <c r="O845" s="379"/>
      <c r="P845" s="379"/>
      <c r="Q845" s="379"/>
      <c r="R845" s="379"/>
      <c r="S845" s="379"/>
      <c r="T845" s="379"/>
      <c r="U845" s="379"/>
      <c r="V845" s="379"/>
      <c r="W845" s="379"/>
      <c r="X845" s="379"/>
      <c r="Y845" s="379"/>
      <c r="Z845" s="379"/>
    </row>
    <row r="846" spans="1:26" ht="14.25" customHeight="1" x14ac:dyDescent="0.25">
      <c r="A846" s="379"/>
      <c r="B846" s="466"/>
      <c r="C846" s="379"/>
      <c r="D846" s="379"/>
      <c r="E846" s="379"/>
      <c r="F846" s="379"/>
      <c r="G846" s="379"/>
      <c r="H846" s="379"/>
      <c r="I846" s="379"/>
      <c r="J846" s="379"/>
      <c r="K846" s="379"/>
      <c r="L846" s="379"/>
      <c r="M846" s="379"/>
      <c r="N846" s="379"/>
      <c r="O846" s="379"/>
      <c r="P846" s="379"/>
      <c r="Q846" s="379"/>
      <c r="R846" s="379"/>
      <c r="S846" s="379"/>
      <c r="T846" s="379"/>
      <c r="U846" s="379"/>
      <c r="V846" s="379"/>
      <c r="W846" s="379"/>
      <c r="X846" s="379"/>
      <c r="Y846" s="379"/>
      <c r="Z846" s="379"/>
    </row>
    <row r="847" spans="1:26" ht="14.25" customHeight="1" x14ac:dyDescent="0.25">
      <c r="A847" s="379"/>
      <c r="B847" s="466"/>
      <c r="C847" s="379"/>
      <c r="D847" s="379"/>
      <c r="E847" s="379"/>
      <c r="F847" s="379"/>
      <c r="G847" s="379"/>
      <c r="H847" s="379"/>
      <c r="I847" s="379"/>
      <c r="J847" s="379"/>
      <c r="K847" s="379"/>
      <c r="L847" s="379"/>
      <c r="M847" s="379"/>
      <c r="N847" s="379"/>
      <c r="O847" s="379"/>
      <c r="P847" s="379"/>
      <c r="Q847" s="379"/>
      <c r="R847" s="379"/>
      <c r="S847" s="379"/>
      <c r="T847" s="379"/>
      <c r="U847" s="379"/>
      <c r="V847" s="379"/>
      <c r="W847" s="379"/>
      <c r="X847" s="379"/>
      <c r="Y847" s="379"/>
      <c r="Z847" s="379"/>
    </row>
    <row r="848" spans="1:26" ht="14.25" customHeight="1" x14ac:dyDescent="0.25">
      <c r="A848" s="379"/>
      <c r="B848" s="466"/>
      <c r="C848" s="379"/>
      <c r="D848" s="379"/>
      <c r="E848" s="379"/>
      <c r="F848" s="379"/>
      <c r="G848" s="379"/>
      <c r="H848" s="379"/>
      <c r="I848" s="379"/>
      <c r="J848" s="379"/>
      <c r="K848" s="379"/>
      <c r="L848" s="379"/>
      <c r="M848" s="379"/>
      <c r="N848" s="379"/>
      <c r="O848" s="379"/>
      <c r="P848" s="379"/>
      <c r="Q848" s="379"/>
      <c r="R848" s="379"/>
      <c r="S848" s="379"/>
      <c r="T848" s="379"/>
      <c r="U848" s="379"/>
      <c r="V848" s="379"/>
      <c r="W848" s="379"/>
      <c r="X848" s="379"/>
      <c r="Y848" s="379"/>
      <c r="Z848" s="379"/>
    </row>
    <row r="849" spans="1:26" ht="14.25" customHeight="1" x14ac:dyDescent="0.25">
      <c r="A849" s="379"/>
      <c r="B849" s="466"/>
      <c r="C849" s="379"/>
      <c r="D849" s="379"/>
      <c r="E849" s="379"/>
      <c r="F849" s="379"/>
      <c r="G849" s="379"/>
      <c r="H849" s="379"/>
      <c r="I849" s="379"/>
      <c r="J849" s="379"/>
      <c r="K849" s="379"/>
      <c r="L849" s="379"/>
      <c r="M849" s="379"/>
      <c r="N849" s="379"/>
      <c r="O849" s="379"/>
      <c r="P849" s="379"/>
      <c r="Q849" s="379"/>
      <c r="R849" s="379"/>
      <c r="S849" s="379"/>
      <c r="T849" s="379"/>
      <c r="U849" s="379"/>
      <c r="V849" s="379"/>
      <c r="W849" s="379"/>
      <c r="X849" s="379"/>
      <c r="Y849" s="379"/>
      <c r="Z849" s="379"/>
    </row>
    <row r="850" spans="1:26" ht="14.25" customHeight="1" x14ac:dyDescent="0.25">
      <c r="A850" s="379"/>
      <c r="B850" s="466"/>
      <c r="C850" s="379"/>
      <c r="D850" s="379"/>
      <c r="E850" s="379"/>
      <c r="F850" s="379"/>
      <c r="G850" s="379"/>
      <c r="H850" s="379"/>
      <c r="I850" s="379"/>
      <c r="J850" s="379"/>
      <c r="K850" s="379"/>
      <c r="L850" s="379"/>
      <c r="M850" s="379"/>
      <c r="N850" s="379"/>
      <c r="O850" s="379"/>
      <c r="P850" s="379"/>
      <c r="Q850" s="379"/>
      <c r="R850" s="379"/>
      <c r="S850" s="379"/>
      <c r="T850" s="379"/>
      <c r="U850" s="379"/>
      <c r="V850" s="379"/>
      <c r="W850" s="379"/>
      <c r="X850" s="379"/>
      <c r="Y850" s="379"/>
      <c r="Z850" s="379"/>
    </row>
    <row r="851" spans="1:26" ht="14.25" customHeight="1" x14ac:dyDescent="0.25">
      <c r="A851" s="379"/>
      <c r="B851" s="466"/>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79"/>
      <c r="Z851" s="379"/>
    </row>
    <row r="852" spans="1:26" ht="14.25" customHeight="1" x14ac:dyDescent="0.25">
      <c r="A852" s="379"/>
      <c r="B852" s="466"/>
      <c r="C852" s="379"/>
      <c r="D852" s="379"/>
      <c r="E852" s="379"/>
      <c r="F852" s="379"/>
      <c r="G852" s="379"/>
      <c r="H852" s="379"/>
      <c r="I852" s="379"/>
      <c r="J852" s="379"/>
      <c r="K852" s="379"/>
      <c r="L852" s="379"/>
      <c r="M852" s="379"/>
      <c r="N852" s="379"/>
      <c r="O852" s="379"/>
      <c r="P852" s="379"/>
      <c r="Q852" s="379"/>
      <c r="R852" s="379"/>
      <c r="S852" s="379"/>
      <c r="T852" s="379"/>
      <c r="U852" s="379"/>
      <c r="V852" s="379"/>
      <c r="W852" s="379"/>
      <c r="X852" s="379"/>
      <c r="Y852" s="379"/>
      <c r="Z852" s="379"/>
    </row>
    <row r="853" spans="1:26" ht="14.25" customHeight="1" x14ac:dyDescent="0.25">
      <c r="A853" s="379"/>
      <c r="B853" s="466"/>
      <c r="C853" s="379"/>
      <c r="D853" s="379"/>
      <c r="E853" s="379"/>
      <c r="F853" s="379"/>
      <c r="G853" s="379"/>
      <c r="H853" s="379"/>
      <c r="I853" s="379"/>
      <c r="J853" s="379"/>
      <c r="K853" s="379"/>
      <c r="L853" s="379"/>
      <c r="M853" s="379"/>
      <c r="N853" s="379"/>
      <c r="O853" s="379"/>
      <c r="P853" s="379"/>
      <c r="Q853" s="379"/>
      <c r="R853" s="379"/>
      <c r="S853" s="379"/>
      <c r="T853" s="379"/>
      <c r="U853" s="379"/>
      <c r="V853" s="379"/>
      <c r="W853" s="379"/>
      <c r="X853" s="379"/>
      <c r="Y853" s="379"/>
      <c r="Z853" s="379"/>
    </row>
    <row r="854" spans="1:26" ht="14.25" customHeight="1" x14ac:dyDescent="0.25">
      <c r="A854" s="379"/>
      <c r="B854" s="466"/>
      <c r="C854" s="379"/>
      <c r="D854" s="379"/>
      <c r="E854" s="379"/>
      <c r="F854" s="379"/>
      <c r="G854" s="379"/>
      <c r="H854" s="379"/>
      <c r="I854" s="379"/>
      <c r="J854" s="379"/>
      <c r="K854" s="379"/>
      <c r="L854" s="379"/>
      <c r="M854" s="379"/>
      <c r="N854" s="379"/>
      <c r="O854" s="379"/>
      <c r="P854" s="379"/>
      <c r="Q854" s="379"/>
      <c r="R854" s="379"/>
      <c r="S854" s="379"/>
      <c r="T854" s="379"/>
      <c r="U854" s="379"/>
      <c r="V854" s="379"/>
      <c r="W854" s="379"/>
      <c r="X854" s="379"/>
      <c r="Y854" s="379"/>
      <c r="Z854" s="379"/>
    </row>
    <row r="855" spans="1:26" ht="14.25" customHeight="1" x14ac:dyDescent="0.25">
      <c r="A855" s="379"/>
      <c r="B855" s="466"/>
      <c r="C855" s="379"/>
      <c r="D855" s="379"/>
      <c r="E855" s="379"/>
      <c r="F855" s="379"/>
      <c r="G855" s="379"/>
      <c r="H855" s="379"/>
      <c r="I855" s="379"/>
      <c r="J855" s="379"/>
      <c r="K855" s="379"/>
      <c r="L855" s="379"/>
      <c r="M855" s="379"/>
      <c r="N855" s="379"/>
      <c r="O855" s="379"/>
      <c r="P855" s="379"/>
      <c r="Q855" s="379"/>
      <c r="R855" s="379"/>
      <c r="S855" s="379"/>
      <c r="T855" s="379"/>
      <c r="U855" s="379"/>
      <c r="V855" s="379"/>
      <c r="W855" s="379"/>
      <c r="X855" s="379"/>
      <c r="Y855" s="379"/>
      <c r="Z855" s="379"/>
    </row>
    <row r="856" spans="1:26" ht="14.25" customHeight="1" x14ac:dyDescent="0.25">
      <c r="A856" s="379"/>
      <c r="B856" s="466"/>
      <c r="C856" s="379"/>
      <c r="D856" s="379"/>
      <c r="E856" s="379"/>
      <c r="F856" s="379"/>
      <c r="G856" s="379"/>
      <c r="H856" s="379"/>
      <c r="I856" s="379"/>
      <c r="J856" s="379"/>
      <c r="K856" s="379"/>
      <c r="L856" s="379"/>
      <c r="M856" s="379"/>
      <c r="N856" s="379"/>
      <c r="O856" s="379"/>
      <c r="P856" s="379"/>
      <c r="Q856" s="379"/>
      <c r="R856" s="379"/>
      <c r="S856" s="379"/>
      <c r="T856" s="379"/>
      <c r="U856" s="379"/>
      <c r="V856" s="379"/>
      <c r="W856" s="379"/>
      <c r="X856" s="379"/>
      <c r="Y856" s="379"/>
      <c r="Z856" s="379"/>
    </row>
    <row r="857" spans="1:26" ht="14.25" customHeight="1" x14ac:dyDescent="0.25">
      <c r="A857" s="379"/>
      <c r="B857" s="466"/>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79"/>
      <c r="Z857" s="379"/>
    </row>
    <row r="858" spans="1:26" ht="14.25" customHeight="1" x14ac:dyDescent="0.25">
      <c r="A858" s="379"/>
      <c r="B858" s="466"/>
      <c r="C858" s="379"/>
      <c r="D858" s="379"/>
      <c r="E858" s="379"/>
      <c r="F858" s="379"/>
      <c r="G858" s="379"/>
      <c r="H858" s="379"/>
      <c r="I858" s="379"/>
      <c r="J858" s="379"/>
      <c r="K858" s="379"/>
      <c r="L858" s="379"/>
      <c r="M858" s="379"/>
      <c r="N858" s="379"/>
      <c r="O858" s="379"/>
      <c r="P858" s="379"/>
      <c r="Q858" s="379"/>
      <c r="R858" s="379"/>
      <c r="S858" s="379"/>
      <c r="T858" s="379"/>
      <c r="U858" s="379"/>
      <c r="V858" s="379"/>
      <c r="W858" s="379"/>
      <c r="X858" s="379"/>
      <c r="Y858" s="379"/>
      <c r="Z858" s="379"/>
    </row>
    <row r="859" spans="1:26" ht="14.25" customHeight="1" x14ac:dyDescent="0.25">
      <c r="A859" s="379"/>
      <c r="B859" s="466"/>
      <c r="C859" s="379"/>
      <c r="D859" s="379"/>
      <c r="E859" s="379"/>
      <c r="F859" s="379"/>
      <c r="G859" s="379"/>
      <c r="H859" s="379"/>
      <c r="I859" s="379"/>
      <c r="J859" s="379"/>
      <c r="K859" s="379"/>
      <c r="L859" s="379"/>
      <c r="M859" s="379"/>
      <c r="N859" s="379"/>
      <c r="O859" s="379"/>
      <c r="P859" s="379"/>
      <c r="Q859" s="379"/>
      <c r="R859" s="379"/>
      <c r="S859" s="379"/>
      <c r="T859" s="379"/>
      <c r="U859" s="379"/>
      <c r="V859" s="379"/>
      <c r="W859" s="379"/>
      <c r="X859" s="379"/>
      <c r="Y859" s="379"/>
      <c r="Z859" s="379"/>
    </row>
    <row r="860" spans="1:26" ht="14.25" customHeight="1" x14ac:dyDescent="0.25">
      <c r="A860" s="379"/>
      <c r="B860" s="466"/>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79"/>
      <c r="Z860" s="379"/>
    </row>
    <row r="861" spans="1:26" ht="14.25" customHeight="1" x14ac:dyDescent="0.25">
      <c r="A861" s="379"/>
      <c r="B861" s="466"/>
      <c r="C861" s="379"/>
      <c r="D861" s="379"/>
      <c r="E861" s="379"/>
      <c r="F861" s="379"/>
      <c r="G861" s="379"/>
      <c r="H861" s="379"/>
      <c r="I861" s="379"/>
      <c r="J861" s="379"/>
      <c r="K861" s="379"/>
      <c r="L861" s="379"/>
      <c r="M861" s="379"/>
      <c r="N861" s="379"/>
      <c r="O861" s="379"/>
      <c r="P861" s="379"/>
      <c r="Q861" s="379"/>
      <c r="R861" s="379"/>
      <c r="S861" s="379"/>
      <c r="T861" s="379"/>
      <c r="U861" s="379"/>
      <c r="V861" s="379"/>
      <c r="W861" s="379"/>
      <c r="X861" s="379"/>
      <c r="Y861" s="379"/>
      <c r="Z861" s="379"/>
    </row>
    <row r="862" spans="1:26" ht="14.25" customHeight="1" x14ac:dyDescent="0.25">
      <c r="A862" s="379"/>
      <c r="B862" s="466"/>
      <c r="C862" s="379"/>
      <c r="D862" s="379"/>
      <c r="E862" s="379"/>
      <c r="F862" s="379"/>
      <c r="G862" s="379"/>
      <c r="H862" s="379"/>
      <c r="I862" s="379"/>
      <c r="J862" s="379"/>
      <c r="K862" s="379"/>
      <c r="L862" s="379"/>
      <c r="M862" s="379"/>
      <c r="N862" s="379"/>
      <c r="O862" s="379"/>
      <c r="P862" s="379"/>
      <c r="Q862" s="379"/>
      <c r="R862" s="379"/>
      <c r="S862" s="379"/>
      <c r="T862" s="379"/>
      <c r="U862" s="379"/>
      <c r="V862" s="379"/>
      <c r="W862" s="379"/>
      <c r="X862" s="379"/>
      <c r="Y862" s="379"/>
      <c r="Z862" s="379"/>
    </row>
    <row r="863" spans="1:26" ht="14.25" customHeight="1" x14ac:dyDescent="0.25">
      <c r="A863" s="379"/>
      <c r="B863" s="466"/>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79"/>
      <c r="Z863" s="379"/>
    </row>
    <row r="864" spans="1:26" ht="14.25" customHeight="1" x14ac:dyDescent="0.25">
      <c r="A864" s="379"/>
      <c r="B864" s="466"/>
      <c r="C864" s="379"/>
      <c r="D864" s="379"/>
      <c r="E864" s="379"/>
      <c r="F864" s="379"/>
      <c r="G864" s="379"/>
      <c r="H864" s="379"/>
      <c r="I864" s="379"/>
      <c r="J864" s="379"/>
      <c r="K864" s="379"/>
      <c r="L864" s="379"/>
      <c r="M864" s="379"/>
      <c r="N864" s="379"/>
      <c r="O864" s="379"/>
      <c r="P864" s="379"/>
      <c r="Q864" s="379"/>
      <c r="R864" s="379"/>
      <c r="S864" s="379"/>
      <c r="T864" s="379"/>
      <c r="U864" s="379"/>
      <c r="V864" s="379"/>
      <c r="W864" s="379"/>
      <c r="X864" s="379"/>
      <c r="Y864" s="379"/>
      <c r="Z864" s="379"/>
    </row>
    <row r="865" spans="1:26" ht="14.25" customHeight="1" x14ac:dyDescent="0.25">
      <c r="A865" s="379"/>
      <c r="B865" s="466"/>
      <c r="C865" s="379"/>
      <c r="D865" s="379"/>
      <c r="E865" s="379"/>
      <c r="F865" s="379"/>
      <c r="G865" s="379"/>
      <c r="H865" s="379"/>
      <c r="I865" s="379"/>
      <c r="J865" s="379"/>
      <c r="K865" s="379"/>
      <c r="L865" s="379"/>
      <c r="M865" s="379"/>
      <c r="N865" s="379"/>
      <c r="O865" s="379"/>
      <c r="P865" s="379"/>
      <c r="Q865" s="379"/>
      <c r="R865" s="379"/>
      <c r="S865" s="379"/>
      <c r="T865" s="379"/>
      <c r="U865" s="379"/>
      <c r="V865" s="379"/>
      <c r="W865" s="379"/>
      <c r="X865" s="379"/>
      <c r="Y865" s="379"/>
      <c r="Z865" s="379"/>
    </row>
    <row r="866" spans="1:26" ht="14.25" customHeight="1" x14ac:dyDescent="0.25">
      <c r="A866" s="379"/>
      <c r="B866" s="466"/>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79"/>
      <c r="Z866" s="379"/>
    </row>
    <row r="867" spans="1:26" ht="14.25" customHeight="1" x14ac:dyDescent="0.25">
      <c r="A867" s="379"/>
      <c r="B867" s="466"/>
      <c r="C867" s="379"/>
      <c r="D867" s="379"/>
      <c r="E867" s="379"/>
      <c r="F867" s="379"/>
      <c r="G867" s="379"/>
      <c r="H867" s="379"/>
      <c r="I867" s="379"/>
      <c r="J867" s="379"/>
      <c r="K867" s="379"/>
      <c r="L867" s="379"/>
      <c r="M867" s="379"/>
      <c r="N867" s="379"/>
      <c r="O867" s="379"/>
      <c r="P867" s="379"/>
      <c r="Q867" s="379"/>
      <c r="R867" s="379"/>
      <c r="S867" s="379"/>
      <c r="T867" s="379"/>
      <c r="U867" s="379"/>
      <c r="V867" s="379"/>
      <c r="W867" s="379"/>
      <c r="X867" s="379"/>
      <c r="Y867" s="379"/>
      <c r="Z867" s="379"/>
    </row>
    <row r="868" spans="1:26" ht="14.25" customHeight="1" x14ac:dyDescent="0.25">
      <c r="A868" s="379"/>
      <c r="B868" s="466"/>
      <c r="C868" s="379"/>
      <c r="D868" s="379"/>
      <c r="E868" s="379"/>
      <c r="F868" s="379"/>
      <c r="G868" s="379"/>
      <c r="H868" s="379"/>
      <c r="I868" s="379"/>
      <c r="J868" s="379"/>
      <c r="K868" s="379"/>
      <c r="L868" s="379"/>
      <c r="M868" s="379"/>
      <c r="N868" s="379"/>
      <c r="O868" s="379"/>
      <c r="P868" s="379"/>
      <c r="Q868" s="379"/>
      <c r="R868" s="379"/>
      <c r="S868" s="379"/>
      <c r="T868" s="379"/>
      <c r="U868" s="379"/>
      <c r="V868" s="379"/>
      <c r="W868" s="379"/>
      <c r="X868" s="379"/>
      <c r="Y868" s="379"/>
      <c r="Z868" s="379"/>
    </row>
    <row r="869" spans="1:26" ht="14.25" customHeight="1" x14ac:dyDescent="0.25">
      <c r="A869" s="379"/>
      <c r="B869" s="466"/>
      <c r="C869" s="379"/>
      <c r="D869" s="379"/>
      <c r="E869" s="379"/>
      <c r="F869" s="379"/>
      <c r="G869" s="379"/>
      <c r="H869" s="379"/>
      <c r="I869" s="379"/>
      <c r="J869" s="379"/>
      <c r="K869" s="379"/>
      <c r="L869" s="379"/>
      <c r="M869" s="379"/>
      <c r="N869" s="379"/>
      <c r="O869" s="379"/>
      <c r="P869" s="379"/>
      <c r="Q869" s="379"/>
      <c r="R869" s="379"/>
      <c r="S869" s="379"/>
      <c r="T869" s="379"/>
      <c r="U869" s="379"/>
      <c r="V869" s="379"/>
      <c r="W869" s="379"/>
      <c r="X869" s="379"/>
      <c r="Y869" s="379"/>
      <c r="Z869" s="379"/>
    </row>
    <row r="870" spans="1:26" ht="14.25" customHeight="1" x14ac:dyDescent="0.25">
      <c r="A870" s="379"/>
      <c r="B870" s="466"/>
      <c r="C870" s="379"/>
      <c r="D870" s="379"/>
      <c r="E870" s="379"/>
      <c r="F870" s="379"/>
      <c r="G870" s="379"/>
      <c r="H870" s="379"/>
      <c r="I870" s="379"/>
      <c r="J870" s="379"/>
      <c r="K870" s="379"/>
      <c r="L870" s="379"/>
      <c r="M870" s="379"/>
      <c r="N870" s="379"/>
      <c r="O870" s="379"/>
      <c r="P870" s="379"/>
      <c r="Q870" s="379"/>
      <c r="R870" s="379"/>
      <c r="S870" s="379"/>
      <c r="T870" s="379"/>
      <c r="U870" s="379"/>
      <c r="V870" s="379"/>
      <c r="W870" s="379"/>
      <c r="X870" s="379"/>
      <c r="Y870" s="379"/>
      <c r="Z870" s="379"/>
    </row>
    <row r="871" spans="1:26" ht="14.25" customHeight="1" x14ac:dyDescent="0.25">
      <c r="A871" s="379"/>
      <c r="B871" s="466"/>
      <c r="C871" s="379"/>
      <c r="D871" s="379"/>
      <c r="E871" s="379"/>
      <c r="F871" s="379"/>
      <c r="G871" s="379"/>
      <c r="H871" s="379"/>
      <c r="I871" s="379"/>
      <c r="J871" s="379"/>
      <c r="K871" s="379"/>
      <c r="L871" s="379"/>
      <c r="M871" s="379"/>
      <c r="N871" s="379"/>
      <c r="O871" s="379"/>
      <c r="P871" s="379"/>
      <c r="Q871" s="379"/>
      <c r="R871" s="379"/>
      <c r="S871" s="379"/>
      <c r="T871" s="379"/>
      <c r="U871" s="379"/>
      <c r="V871" s="379"/>
      <c r="W871" s="379"/>
      <c r="X871" s="379"/>
      <c r="Y871" s="379"/>
      <c r="Z871" s="379"/>
    </row>
    <row r="872" spans="1:26" ht="14.25" customHeight="1" x14ac:dyDescent="0.25">
      <c r="A872" s="379"/>
      <c r="B872" s="466"/>
      <c r="C872" s="379"/>
      <c r="D872" s="379"/>
      <c r="E872" s="379"/>
      <c r="F872" s="379"/>
      <c r="G872" s="379"/>
      <c r="H872" s="379"/>
      <c r="I872" s="379"/>
      <c r="J872" s="379"/>
      <c r="K872" s="379"/>
      <c r="L872" s="379"/>
      <c r="M872" s="379"/>
      <c r="N872" s="379"/>
      <c r="O872" s="379"/>
      <c r="P872" s="379"/>
      <c r="Q872" s="379"/>
      <c r="R872" s="379"/>
      <c r="S872" s="379"/>
      <c r="T872" s="379"/>
      <c r="U872" s="379"/>
      <c r="V872" s="379"/>
      <c r="W872" s="379"/>
      <c r="X872" s="379"/>
      <c r="Y872" s="379"/>
      <c r="Z872" s="379"/>
    </row>
    <row r="873" spans="1:26" ht="14.25" customHeight="1" x14ac:dyDescent="0.25">
      <c r="A873" s="379"/>
      <c r="B873" s="466"/>
      <c r="C873" s="379"/>
      <c r="D873" s="379"/>
      <c r="E873" s="379"/>
      <c r="F873" s="379"/>
      <c r="G873" s="379"/>
      <c r="H873" s="379"/>
      <c r="I873" s="379"/>
      <c r="J873" s="379"/>
      <c r="K873" s="379"/>
      <c r="L873" s="379"/>
      <c r="M873" s="379"/>
      <c r="N873" s="379"/>
      <c r="O873" s="379"/>
      <c r="P873" s="379"/>
      <c r="Q873" s="379"/>
      <c r="R873" s="379"/>
      <c r="S873" s="379"/>
      <c r="T873" s="379"/>
      <c r="U873" s="379"/>
      <c r="V873" s="379"/>
      <c r="W873" s="379"/>
      <c r="X873" s="379"/>
      <c r="Y873" s="379"/>
      <c r="Z873" s="379"/>
    </row>
    <row r="874" spans="1:26" ht="14.25" customHeight="1" x14ac:dyDescent="0.25">
      <c r="A874" s="379"/>
      <c r="B874" s="466"/>
      <c r="C874" s="379"/>
      <c r="D874" s="379"/>
      <c r="E874" s="379"/>
      <c r="F874" s="379"/>
      <c r="G874" s="379"/>
      <c r="H874" s="379"/>
      <c r="I874" s="379"/>
      <c r="J874" s="379"/>
      <c r="K874" s="379"/>
      <c r="L874" s="379"/>
      <c r="M874" s="379"/>
      <c r="N874" s="379"/>
      <c r="O874" s="379"/>
      <c r="P874" s="379"/>
      <c r="Q874" s="379"/>
      <c r="R874" s="379"/>
      <c r="S874" s="379"/>
      <c r="T874" s="379"/>
      <c r="U874" s="379"/>
      <c r="V874" s="379"/>
      <c r="W874" s="379"/>
      <c r="X874" s="379"/>
      <c r="Y874" s="379"/>
      <c r="Z874" s="379"/>
    </row>
    <row r="875" spans="1:26" ht="14.25" customHeight="1" x14ac:dyDescent="0.25">
      <c r="A875" s="379"/>
      <c r="B875" s="466"/>
      <c r="C875" s="379"/>
      <c r="D875" s="379"/>
      <c r="E875" s="379"/>
      <c r="F875" s="379"/>
      <c r="G875" s="379"/>
      <c r="H875" s="379"/>
      <c r="I875" s="379"/>
      <c r="J875" s="379"/>
      <c r="K875" s="379"/>
      <c r="L875" s="379"/>
      <c r="M875" s="379"/>
      <c r="N875" s="379"/>
      <c r="O875" s="379"/>
      <c r="P875" s="379"/>
      <c r="Q875" s="379"/>
      <c r="R875" s="379"/>
      <c r="S875" s="379"/>
      <c r="T875" s="379"/>
      <c r="U875" s="379"/>
      <c r="V875" s="379"/>
      <c r="W875" s="379"/>
      <c r="X875" s="379"/>
      <c r="Y875" s="379"/>
      <c r="Z875" s="379"/>
    </row>
    <row r="876" spans="1:26" ht="14.25" customHeight="1" x14ac:dyDescent="0.25">
      <c r="A876" s="379"/>
      <c r="B876" s="466"/>
      <c r="C876" s="379"/>
      <c r="D876" s="379"/>
      <c r="E876" s="379"/>
      <c r="F876" s="379"/>
      <c r="G876" s="379"/>
      <c r="H876" s="379"/>
      <c r="I876" s="379"/>
      <c r="J876" s="379"/>
      <c r="K876" s="379"/>
      <c r="L876" s="379"/>
      <c r="M876" s="379"/>
      <c r="N876" s="379"/>
      <c r="O876" s="379"/>
      <c r="P876" s="379"/>
      <c r="Q876" s="379"/>
      <c r="R876" s="379"/>
      <c r="S876" s="379"/>
      <c r="T876" s="379"/>
      <c r="U876" s="379"/>
      <c r="V876" s="379"/>
      <c r="W876" s="379"/>
      <c r="X876" s="379"/>
      <c r="Y876" s="379"/>
      <c r="Z876" s="379"/>
    </row>
    <row r="877" spans="1:26" ht="14.25" customHeight="1" x14ac:dyDescent="0.25">
      <c r="A877" s="379"/>
      <c r="B877" s="466"/>
      <c r="C877" s="379"/>
      <c r="D877" s="379"/>
      <c r="E877" s="379"/>
      <c r="F877" s="379"/>
      <c r="G877" s="379"/>
      <c r="H877" s="379"/>
      <c r="I877" s="379"/>
      <c r="J877" s="379"/>
      <c r="K877" s="379"/>
      <c r="L877" s="379"/>
      <c r="M877" s="379"/>
      <c r="N877" s="379"/>
      <c r="O877" s="379"/>
      <c r="P877" s="379"/>
      <c r="Q877" s="379"/>
      <c r="R877" s="379"/>
      <c r="S877" s="379"/>
      <c r="T877" s="379"/>
      <c r="U877" s="379"/>
      <c r="V877" s="379"/>
      <c r="W877" s="379"/>
      <c r="X877" s="379"/>
      <c r="Y877" s="379"/>
      <c r="Z877" s="379"/>
    </row>
    <row r="878" spans="1:26" ht="14.25" customHeight="1" x14ac:dyDescent="0.25">
      <c r="A878" s="379"/>
      <c r="B878" s="466"/>
      <c r="C878" s="379"/>
      <c r="D878" s="379"/>
      <c r="E878" s="379"/>
      <c r="F878" s="379"/>
      <c r="G878" s="379"/>
      <c r="H878" s="379"/>
      <c r="I878" s="379"/>
      <c r="J878" s="379"/>
      <c r="K878" s="379"/>
      <c r="L878" s="379"/>
      <c r="M878" s="379"/>
      <c r="N878" s="379"/>
      <c r="O878" s="379"/>
      <c r="P878" s="379"/>
      <c r="Q878" s="379"/>
      <c r="R878" s="379"/>
      <c r="S878" s="379"/>
      <c r="T878" s="379"/>
      <c r="U878" s="379"/>
      <c r="V878" s="379"/>
      <c r="W878" s="379"/>
      <c r="X878" s="379"/>
      <c r="Y878" s="379"/>
      <c r="Z878" s="379"/>
    </row>
    <row r="879" spans="1:26" ht="14.25" customHeight="1" x14ac:dyDescent="0.25">
      <c r="A879" s="379"/>
      <c r="B879" s="466"/>
      <c r="C879" s="379"/>
      <c r="D879" s="379"/>
      <c r="E879" s="379"/>
      <c r="F879" s="379"/>
      <c r="G879" s="379"/>
      <c r="H879" s="379"/>
      <c r="I879" s="379"/>
      <c r="J879" s="379"/>
      <c r="K879" s="379"/>
      <c r="L879" s="379"/>
      <c r="M879" s="379"/>
      <c r="N879" s="379"/>
      <c r="O879" s="379"/>
      <c r="P879" s="379"/>
      <c r="Q879" s="379"/>
      <c r="R879" s="379"/>
      <c r="S879" s="379"/>
      <c r="T879" s="379"/>
      <c r="U879" s="379"/>
      <c r="V879" s="379"/>
      <c r="W879" s="379"/>
      <c r="X879" s="379"/>
      <c r="Y879" s="379"/>
      <c r="Z879" s="379"/>
    </row>
    <row r="880" spans="1:26" ht="14.25" customHeight="1" x14ac:dyDescent="0.25">
      <c r="A880" s="379"/>
      <c r="B880" s="466"/>
      <c r="C880" s="379"/>
      <c r="D880" s="379"/>
      <c r="E880" s="379"/>
      <c r="F880" s="379"/>
      <c r="G880" s="379"/>
      <c r="H880" s="379"/>
      <c r="I880" s="379"/>
      <c r="J880" s="379"/>
      <c r="K880" s="379"/>
      <c r="L880" s="379"/>
      <c r="M880" s="379"/>
      <c r="N880" s="379"/>
      <c r="O880" s="379"/>
      <c r="P880" s="379"/>
      <c r="Q880" s="379"/>
      <c r="R880" s="379"/>
      <c r="S880" s="379"/>
      <c r="T880" s="379"/>
      <c r="U880" s="379"/>
      <c r="V880" s="379"/>
      <c r="W880" s="379"/>
      <c r="X880" s="379"/>
      <c r="Y880" s="379"/>
      <c r="Z880" s="379"/>
    </row>
    <row r="881" spans="1:26" ht="14.25" customHeight="1" x14ac:dyDescent="0.25">
      <c r="A881" s="379"/>
      <c r="B881" s="466"/>
      <c r="C881" s="379"/>
      <c r="D881" s="379"/>
      <c r="E881" s="379"/>
      <c r="F881" s="379"/>
      <c r="G881" s="379"/>
      <c r="H881" s="379"/>
      <c r="I881" s="379"/>
      <c r="J881" s="379"/>
      <c r="K881" s="379"/>
      <c r="L881" s="379"/>
      <c r="M881" s="379"/>
      <c r="N881" s="379"/>
      <c r="O881" s="379"/>
      <c r="P881" s="379"/>
      <c r="Q881" s="379"/>
      <c r="R881" s="379"/>
      <c r="S881" s="379"/>
      <c r="T881" s="379"/>
      <c r="U881" s="379"/>
      <c r="V881" s="379"/>
      <c r="W881" s="379"/>
      <c r="X881" s="379"/>
      <c r="Y881" s="379"/>
      <c r="Z881" s="379"/>
    </row>
    <row r="882" spans="1:26" ht="14.25" customHeight="1" x14ac:dyDescent="0.25">
      <c r="A882" s="379"/>
      <c r="B882" s="466"/>
      <c r="C882" s="379"/>
      <c r="D882" s="379"/>
      <c r="E882" s="379"/>
      <c r="F882" s="379"/>
      <c r="G882" s="379"/>
      <c r="H882" s="379"/>
      <c r="I882" s="379"/>
      <c r="J882" s="379"/>
      <c r="K882" s="379"/>
      <c r="L882" s="379"/>
      <c r="M882" s="379"/>
      <c r="N882" s="379"/>
      <c r="O882" s="379"/>
      <c r="P882" s="379"/>
      <c r="Q882" s="379"/>
      <c r="R882" s="379"/>
      <c r="S882" s="379"/>
      <c r="T882" s="379"/>
      <c r="U882" s="379"/>
      <c r="V882" s="379"/>
      <c r="W882" s="379"/>
      <c r="X882" s="379"/>
      <c r="Y882" s="379"/>
      <c r="Z882" s="379"/>
    </row>
    <row r="883" spans="1:26" ht="14.25" customHeight="1" x14ac:dyDescent="0.25">
      <c r="A883" s="379"/>
      <c r="B883" s="466"/>
      <c r="C883" s="379"/>
      <c r="D883" s="379"/>
      <c r="E883" s="379"/>
      <c r="F883" s="379"/>
      <c r="G883" s="379"/>
      <c r="H883" s="379"/>
      <c r="I883" s="379"/>
      <c r="J883" s="379"/>
      <c r="K883" s="379"/>
      <c r="L883" s="379"/>
      <c r="M883" s="379"/>
      <c r="N883" s="379"/>
      <c r="O883" s="379"/>
      <c r="P883" s="379"/>
      <c r="Q883" s="379"/>
      <c r="R883" s="379"/>
      <c r="S883" s="379"/>
      <c r="T883" s="379"/>
      <c r="U883" s="379"/>
      <c r="V883" s="379"/>
      <c r="W883" s="379"/>
      <c r="X883" s="379"/>
      <c r="Y883" s="379"/>
      <c r="Z883" s="379"/>
    </row>
    <row r="884" spans="1:26" ht="14.25" customHeight="1" x14ac:dyDescent="0.25">
      <c r="A884" s="379"/>
      <c r="B884" s="466"/>
      <c r="C884" s="379"/>
      <c r="D884" s="379"/>
      <c r="E884" s="379"/>
      <c r="F884" s="379"/>
      <c r="G884" s="379"/>
      <c r="H884" s="379"/>
      <c r="I884" s="379"/>
      <c r="J884" s="379"/>
      <c r="K884" s="379"/>
      <c r="L884" s="379"/>
      <c r="M884" s="379"/>
      <c r="N884" s="379"/>
      <c r="O884" s="379"/>
      <c r="P884" s="379"/>
      <c r="Q884" s="379"/>
      <c r="R884" s="379"/>
      <c r="S884" s="379"/>
      <c r="T884" s="379"/>
      <c r="U884" s="379"/>
      <c r="V884" s="379"/>
      <c r="W884" s="379"/>
      <c r="X884" s="379"/>
      <c r="Y884" s="379"/>
      <c r="Z884" s="379"/>
    </row>
    <row r="885" spans="1:26" ht="14.25" customHeight="1" x14ac:dyDescent="0.25">
      <c r="A885" s="379"/>
      <c r="B885" s="466"/>
      <c r="C885" s="379"/>
      <c r="D885" s="379"/>
      <c r="E885" s="379"/>
      <c r="F885" s="379"/>
      <c r="G885" s="379"/>
      <c r="H885" s="379"/>
      <c r="I885" s="379"/>
      <c r="J885" s="379"/>
      <c r="K885" s="379"/>
      <c r="L885" s="379"/>
      <c r="M885" s="379"/>
      <c r="N885" s="379"/>
      <c r="O885" s="379"/>
      <c r="P885" s="379"/>
      <c r="Q885" s="379"/>
      <c r="R885" s="379"/>
      <c r="S885" s="379"/>
      <c r="T885" s="379"/>
      <c r="U885" s="379"/>
      <c r="V885" s="379"/>
      <c r="W885" s="379"/>
      <c r="X885" s="379"/>
      <c r="Y885" s="379"/>
      <c r="Z885" s="379"/>
    </row>
    <row r="886" spans="1:26" ht="14.25" customHeight="1" x14ac:dyDescent="0.25">
      <c r="A886" s="379"/>
      <c r="B886" s="466"/>
      <c r="C886" s="379"/>
      <c r="D886" s="379"/>
      <c r="E886" s="379"/>
      <c r="F886" s="379"/>
      <c r="G886" s="379"/>
      <c r="H886" s="379"/>
      <c r="I886" s="379"/>
      <c r="J886" s="379"/>
      <c r="K886" s="379"/>
      <c r="L886" s="379"/>
      <c r="M886" s="379"/>
      <c r="N886" s="379"/>
      <c r="O886" s="379"/>
      <c r="P886" s="379"/>
      <c r="Q886" s="379"/>
      <c r="R886" s="379"/>
      <c r="S886" s="379"/>
      <c r="T886" s="379"/>
      <c r="U886" s="379"/>
      <c r="V886" s="379"/>
      <c r="W886" s="379"/>
      <c r="X886" s="379"/>
      <c r="Y886" s="379"/>
      <c r="Z886" s="379"/>
    </row>
    <row r="887" spans="1:26" ht="14.25" customHeight="1" x14ac:dyDescent="0.25">
      <c r="A887" s="379"/>
      <c r="B887" s="466"/>
      <c r="C887" s="379"/>
      <c r="D887" s="379"/>
      <c r="E887" s="379"/>
      <c r="F887" s="379"/>
      <c r="G887" s="379"/>
      <c r="H887" s="379"/>
      <c r="I887" s="379"/>
      <c r="J887" s="379"/>
      <c r="K887" s="379"/>
      <c r="L887" s="379"/>
      <c r="M887" s="379"/>
      <c r="N887" s="379"/>
      <c r="O887" s="379"/>
      <c r="P887" s="379"/>
      <c r="Q887" s="379"/>
      <c r="R887" s="379"/>
      <c r="S887" s="379"/>
      <c r="T887" s="379"/>
      <c r="U887" s="379"/>
      <c r="V887" s="379"/>
      <c r="W887" s="379"/>
      <c r="X887" s="379"/>
      <c r="Y887" s="379"/>
      <c r="Z887" s="379"/>
    </row>
    <row r="888" spans="1:26" ht="14.25" customHeight="1" x14ac:dyDescent="0.25">
      <c r="A888" s="379"/>
      <c r="B888" s="466"/>
      <c r="C888" s="379"/>
      <c r="D888" s="379"/>
      <c r="E888" s="379"/>
      <c r="F888" s="379"/>
      <c r="G888" s="379"/>
      <c r="H888" s="379"/>
      <c r="I888" s="379"/>
      <c r="J888" s="379"/>
      <c r="K888" s="379"/>
      <c r="L888" s="379"/>
      <c r="M888" s="379"/>
      <c r="N888" s="379"/>
      <c r="O888" s="379"/>
      <c r="P888" s="379"/>
      <c r="Q888" s="379"/>
      <c r="R888" s="379"/>
      <c r="S888" s="379"/>
      <c r="T888" s="379"/>
      <c r="U888" s="379"/>
      <c r="V888" s="379"/>
      <c r="W888" s="379"/>
      <c r="X888" s="379"/>
      <c r="Y888" s="379"/>
      <c r="Z888" s="379"/>
    </row>
    <row r="889" spans="1:26" ht="14.25" customHeight="1" x14ac:dyDescent="0.25">
      <c r="A889" s="379"/>
      <c r="B889" s="466"/>
      <c r="C889" s="379"/>
      <c r="D889" s="379"/>
      <c r="E889" s="379"/>
      <c r="F889" s="379"/>
      <c r="G889" s="379"/>
      <c r="H889" s="379"/>
      <c r="I889" s="379"/>
      <c r="J889" s="379"/>
      <c r="K889" s="379"/>
      <c r="L889" s="379"/>
      <c r="M889" s="379"/>
      <c r="N889" s="379"/>
      <c r="O889" s="379"/>
      <c r="P889" s="379"/>
      <c r="Q889" s="379"/>
      <c r="R889" s="379"/>
      <c r="S889" s="379"/>
      <c r="T889" s="379"/>
      <c r="U889" s="379"/>
      <c r="V889" s="379"/>
      <c r="W889" s="379"/>
      <c r="X889" s="379"/>
      <c r="Y889" s="379"/>
      <c r="Z889" s="379"/>
    </row>
    <row r="890" spans="1:26" ht="14.25" customHeight="1" x14ac:dyDescent="0.25">
      <c r="A890" s="379"/>
      <c r="B890" s="466"/>
      <c r="C890" s="379"/>
      <c r="D890" s="379"/>
      <c r="E890" s="379"/>
      <c r="F890" s="379"/>
      <c r="G890" s="379"/>
      <c r="H890" s="379"/>
      <c r="I890" s="379"/>
      <c r="J890" s="379"/>
      <c r="K890" s="379"/>
      <c r="L890" s="379"/>
      <c r="M890" s="379"/>
      <c r="N890" s="379"/>
      <c r="O890" s="379"/>
      <c r="P890" s="379"/>
      <c r="Q890" s="379"/>
      <c r="R890" s="379"/>
      <c r="S890" s="379"/>
      <c r="T890" s="379"/>
      <c r="U890" s="379"/>
      <c r="V890" s="379"/>
      <c r="W890" s="379"/>
      <c r="X890" s="379"/>
      <c r="Y890" s="379"/>
      <c r="Z890" s="379"/>
    </row>
    <row r="891" spans="1:26" ht="14.25" customHeight="1" x14ac:dyDescent="0.25">
      <c r="A891" s="379"/>
      <c r="B891" s="466"/>
      <c r="C891" s="379"/>
      <c r="D891" s="379"/>
      <c r="E891" s="379"/>
      <c r="F891" s="379"/>
      <c r="G891" s="379"/>
      <c r="H891" s="379"/>
      <c r="I891" s="379"/>
      <c r="J891" s="379"/>
      <c r="K891" s="379"/>
      <c r="L891" s="379"/>
      <c r="M891" s="379"/>
      <c r="N891" s="379"/>
      <c r="O891" s="379"/>
      <c r="P891" s="379"/>
      <c r="Q891" s="379"/>
      <c r="R891" s="379"/>
      <c r="S891" s="379"/>
      <c r="T891" s="379"/>
      <c r="U891" s="379"/>
      <c r="V891" s="379"/>
      <c r="W891" s="379"/>
      <c r="X891" s="379"/>
      <c r="Y891" s="379"/>
      <c r="Z891" s="379"/>
    </row>
    <row r="892" spans="1:26" ht="14.25" customHeight="1" x14ac:dyDescent="0.25">
      <c r="A892" s="379"/>
      <c r="B892" s="466"/>
      <c r="C892" s="379"/>
      <c r="D892" s="379"/>
      <c r="E892" s="379"/>
      <c r="F892" s="379"/>
      <c r="G892" s="379"/>
      <c r="H892" s="379"/>
      <c r="I892" s="379"/>
      <c r="J892" s="379"/>
      <c r="K892" s="379"/>
      <c r="L892" s="379"/>
      <c r="M892" s="379"/>
      <c r="N892" s="379"/>
      <c r="O892" s="379"/>
      <c r="P892" s="379"/>
      <c r="Q892" s="379"/>
      <c r="R892" s="379"/>
      <c r="S892" s="379"/>
      <c r="T892" s="379"/>
      <c r="U892" s="379"/>
      <c r="V892" s="379"/>
      <c r="W892" s="379"/>
      <c r="X892" s="379"/>
      <c r="Y892" s="379"/>
      <c r="Z892" s="379"/>
    </row>
    <row r="893" spans="1:26" ht="14.25" customHeight="1" x14ac:dyDescent="0.25">
      <c r="A893" s="379"/>
      <c r="B893" s="466"/>
      <c r="C893" s="379"/>
      <c r="D893" s="379"/>
      <c r="E893" s="379"/>
      <c r="F893" s="379"/>
      <c r="G893" s="379"/>
      <c r="H893" s="379"/>
      <c r="I893" s="379"/>
      <c r="J893" s="379"/>
      <c r="K893" s="379"/>
      <c r="L893" s="379"/>
      <c r="M893" s="379"/>
      <c r="N893" s="379"/>
      <c r="O893" s="379"/>
      <c r="P893" s="379"/>
      <c r="Q893" s="379"/>
      <c r="R893" s="379"/>
      <c r="S893" s="379"/>
      <c r="T893" s="379"/>
      <c r="U893" s="379"/>
      <c r="V893" s="379"/>
      <c r="W893" s="379"/>
      <c r="X893" s="379"/>
      <c r="Y893" s="379"/>
      <c r="Z893" s="379"/>
    </row>
    <row r="894" spans="1:26" ht="14.25" customHeight="1" x14ac:dyDescent="0.25">
      <c r="A894" s="379"/>
      <c r="B894" s="466"/>
      <c r="C894" s="379"/>
      <c r="D894" s="379"/>
      <c r="E894" s="379"/>
      <c r="F894" s="379"/>
      <c r="G894" s="379"/>
      <c r="H894" s="379"/>
      <c r="I894" s="379"/>
      <c r="J894" s="379"/>
      <c r="K894" s="379"/>
      <c r="L894" s="379"/>
      <c r="M894" s="379"/>
      <c r="N894" s="379"/>
      <c r="O894" s="379"/>
      <c r="P894" s="379"/>
      <c r="Q894" s="379"/>
      <c r="R894" s="379"/>
      <c r="S894" s="379"/>
      <c r="T894" s="379"/>
      <c r="U894" s="379"/>
      <c r="V894" s="379"/>
      <c r="W894" s="379"/>
      <c r="X894" s="379"/>
      <c r="Y894" s="379"/>
      <c r="Z894" s="379"/>
    </row>
    <row r="895" spans="1:26" ht="14.25" customHeight="1" x14ac:dyDescent="0.25">
      <c r="A895" s="379"/>
      <c r="B895" s="466"/>
      <c r="C895" s="379"/>
      <c r="D895" s="379"/>
      <c r="E895" s="379"/>
      <c r="F895" s="379"/>
      <c r="G895" s="379"/>
      <c r="H895" s="379"/>
      <c r="I895" s="379"/>
      <c r="J895" s="379"/>
      <c r="K895" s="379"/>
      <c r="L895" s="379"/>
      <c r="M895" s="379"/>
      <c r="N895" s="379"/>
      <c r="O895" s="379"/>
      <c r="P895" s="379"/>
      <c r="Q895" s="379"/>
      <c r="R895" s="379"/>
      <c r="S895" s="379"/>
      <c r="T895" s="379"/>
      <c r="U895" s="379"/>
      <c r="V895" s="379"/>
      <c r="W895" s="379"/>
      <c r="X895" s="379"/>
      <c r="Y895" s="379"/>
      <c r="Z895" s="379"/>
    </row>
    <row r="896" spans="1:26" ht="14.25" customHeight="1" x14ac:dyDescent="0.25">
      <c r="A896" s="379"/>
      <c r="B896" s="466"/>
      <c r="C896" s="379"/>
      <c r="D896" s="379"/>
      <c r="E896" s="379"/>
      <c r="F896" s="379"/>
      <c r="G896" s="379"/>
      <c r="H896" s="379"/>
      <c r="I896" s="379"/>
      <c r="J896" s="379"/>
      <c r="K896" s="379"/>
      <c r="L896" s="379"/>
      <c r="M896" s="379"/>
      <c r="N896" s="379"/>
      <c r="O896" s="379"/>
      <c r="P896" s="379"/>
      <c r="Q896" s="379"/>
      <c r="R896" s="379"/>
      <c r="S896" s="379"/>
      <c r="T896" s="379"/>
      <c r="U896" s="379"/>
      <c r="V896" s="379"/>
      <c r="W896" s="379"/>
      <c r="X896" s="379"/>
      <c r="Y896" s="379"/>
      <c r="Z896" s="379"/>
    </row>
    <row r="897" spans="1:26" ht="14.25" customHeight="1" x14ac:dyDescent="0.25">
      <c r="A897" s="379"/>
      <c r="B897" s="466"/>
      <c r="C897" s="379"/>
      <c r="D897" s="379"/>
      <c r="E897" s="379"/>
      <c r="F897" s="379"/>
      <c r="G897" s="379"/>
      <c r="H897" s="379"/>
      <c r="I897" s="379"/>
      <c r="J897" s="379"/>
      <c r="K897" s="379"/>
      <c r="L897" s="379"/>
      <c r="M897" s="379"/>
      <c r="N897" s="379"/>
      <c r="O897" s="379"/>
      <c r="P897" s="379"/>
      <c r="Q897" s="379"/>
      <c r="R897" s="379"/>
      <c r="S897" s="379"/>
      <c r="T897" s="379"/>
      <c r="U897" s="379"/>
      <c r="V897" s="379"/>
      <c r="W897" s="379"/>
      <c r="X897" s="379"/>
      <c r="Y897" s="379"/>
      <c r="Z897" s="379"/>
    </row>
    <row r="898" spans="1:26" ht="14.25" customHeight="1" x14ac:dyDescent="0.25">
      <c r="A898" s="379"/>
      <c r="B898" s="466"/>
      <c r="C898" s="379"/>
      <c r="D898" s="379"/>
      <c r="E898" s="379"/>
      <c r="F898" s="379"/>
      <c r="G898" s="379"/>
      <c r="H898" s="379"/>
      <c r="I898" s="379"/>
      <c r="J898" s="379"/>
      <c r="K898" s="379"/>
      <c r="L898" s="379"/>
      <c r="M898" s="379"/>
      <c r="N898" s="379"/>
      <c r="O898" s="379"/>
      <c r="P898" s="379"/>
      <c r="Q898" s="379"/>
      <c r="R898" s="379"/>
      <c r="S898" s="379"/>
      <c r="T898" s="379"/>
      <c r="U898" s="379"/>
      <c r="V898" s="379"/>
      <c r="W898" s="379"/>
      <c r="X898" s="379"/>
      <c r="Y898" s="379"/>
      <c r="Z898" s="379"/>
    </row>
    <row r="899" spans="1:26" ht="14.25" customHeight="1" x14ac:dyDescent="0.25">
      <c r="A899" s="379"/>
      <c r="B899" s="466"/>
      <c r="C899" s="379"/>
      <c r="D899" s="379"/>
      <c r="E899" s="379"/>
      <c r="F899" s="379"/>
      <c r="G899" s="379"/>
      <c r="H899" s="379"/>
      <c r="I899" s="379"/>
      <c r="J899" s="379"/>
      <c r="K899" s="379"/>
      <c r="L899" s="379"/>
      <c r="M899" s="379"/>
      <c r="N899" s="379"/>
      <c r="O899" s="379"/>
      <c r="P899" s="379"/>
      <c r="Q899" s="379"/>
      <c r="R899" s="379"/>
      <c r="S899" s="379"/>
      <c r="T899" s="379"/>
      <c r="U899" s="379"/>
      <c r="V899" s="379"/>
      <c r="W899" s="379"/>
      <c r="X899" s="379"/>
      <c r="Y899" s="379"/>
      <c r="Z899" s="379"/>
    </row>
    <row r="900" spans="1:26" ht="14.25" customHeight="1" x14ac:dyDescent="0.25">
      <c r="A900" s="379"/>
      <c r="B900" s="466"/>
      <c r="C900" s="379"/>
      <c r="D900" s="379"/>
      <c r="E900" s="379"/>
      <c r="F900" s="379"/>
      <c r="G900" s="379"/>
      <c r="H900" s="379"/>
      <c r="I900" s="379"/>
      <c r="J900" s="379"/>
      <c r="K900" s="379"/>
      <c r="L900" s="379"/>
      <c r="M900" s="379"/>
      <c r="N900" s="379"/>
      <c r="O900" s="379"/>
      <c r="P900" s="379"/>
      <c r="Q900" s="379"/>
      <c r="R900" s="379"/>
      <c r="S900" s="379"/>
      <c r="T900" s="379"/>
      <c r="U900" s="379"/>
      <c r="V900" s="379"/>
      <c r="W900" s="379"/>
      <c r="X900" s="379"/>
      <c r="Y900" s="379"/>
      <c r="Z900" s="379"/>
    </row>
    <row r="901" spans="1:26" ht="14.25" customHeight="1" x14ac:dyDescent="0.25">
      <c r="A901" s="379"/>
      <c r="B901" s="466"/>
      <c r="C901" s="379"/>
      <c r="D901" s="379"/>
      <c r="E901" s="379"/>
      <c r="F901" s="379"/>
      <c r="G901" s="379"/>
      <c r="H901" s="379"/>
      <c r="I901" s="379"/>
      <c r="J901" s="379"/>
      <c r="K901" s="379"/>
      <c r="L901" s="379"/>
      <c r="M901" s="379"/>
      <c r="N901" s="379"/>
      <c r="O901" s="379"/>
      <c r="P901" s="379"/>
      <c r="Q901" s="379"/>
      <c r="R901" s="379"/>
      <c r="S901" s="379"/>
      <c r="T901" s="379"/>
      <c r="U901" s="379"/>
      <c r="V901" s="379"/>
      <c r="W901" s="379"/>
      <c r="X901" s="379"/>
      <c r="Y901" s="379"/>
      <c r="Z901" s="379"/>
    </row>
    <row r="902" spans="1:26" ht="14.25" customHeight="1" x14ac:dyDescent="0.25">
      <c r="A902" s="379"/>
      <c r="B902" s="466"/>
      <c r="C902" s="379"/>
      <c r="D902" s="379"/>
      <c r="E902" s="379"/>
      <c r="F902" s="379"/>
      <c r="G902" s="379"/>
      <c r="H902" s="379"/>
      <c r="I902" s="379"/>
      <c r="J902" s="379"/>
      <c r="K902" s="379"/>
      <c r="L902" s="379"/>
      <c r="M902" s="379"/>
      <c r="N902" s="379"/>
      <c r="O902" s="379"/>
      <c r="P902" s="379"/>
      <c r="Q902" s="379"/>
      <c r="R902" s="379"/>
      <c r="S902" s="379"/>
      <c r="T902" s="379"/>
      <c r="U902" s="379"/>
      <c r="V902" s="379"/>
      <c r="W902" s="379"/>
      <c r="X902" s="379"/>
      <c r="Y902" s="379"/>
      <c r="Z902" s="379"/>
    </row>
    <row r="903" spans="1:26" ht="14.25" customHeight="1" x14ac:dyDescent="0.25">
      <c r="A903" s="379"/>
      <c r="B903" s="466"/>
      <c r="C903" s="379"/>
      <c r="D903" s="379"/>
      <c r="E903" s="379"/>
      <c r="F903" s="379"/>
      <c r="G903" s="379"/>
      <c r="H903" s="379"/>
      <c r="I903" s="379"/>
      <c r="J903" s="379"/>
      <c r="K903" s="379"/>
      <c r="L903" s="379"/>
      <c r="M903" s="379"/>
      <c r="N903" s="379"/>
      <c r="O903" s="379"/>
      <c r="P903" s="379"/>
      <c r="Q903" s="379"/>
      <c r="R903" s="379"/>
      <c r="S903" s="379"/>
      <c r="T903" s="379"/>
      <c r="U903" s="379"/>
      <c r="V903" s="379"/>
      <c r="W903" s="379"/>
      <c r="X903" s="379"/>
      <c r="Y903" s="379"/>
      <c r="Z903" s="379"/>
    </row>
    <row r="904" spans="1:26" ht="14.25" customHeight="1" x14ac:dyDescent="0.25">
      <c r="A904" s="379"/>
      <c r="B904" s="466"/>
      <c r="C904" s="379"/>
      <c r="D904" s="379"/>
      <c r="E904" s="379"/>
      <c r="F904" s="379"/>
      <c r="G904" s="379"/>
      <c r="H904" s="379"/>
      <c r="I904" s="379"/>
      <c r="J904" s="379"/>
      <c r="K904" s="379"/>
      <c r="L904" s="379"/>
      <c r="M904" s="379"/>
      <c r="N904" s="379"/>
      <c r="O904" s="379"/>
      <c r="P904" s="379"/>
      <c r="Q904" s="379"/>
      <c r="R904" s="379"/>
      <c r="S904" s="379"/>
      <c r="T904" s="379"/>
      <c r="U904" s="379"/>
      <c r="V904" s="379"/>
      <c r="W904" s="379"/>
      <c r="X904" s="379"/>
      <c r="Y904" s="379"/>
      <c r="Z904" s="379"/>
    </row>
    <row r="905" spans="1:26" ht="14.25" customHeight="1" x14ac:dyDescent="0.25">
      <c r="A905" s="379"/>
      <c r="B905" s="466"/>
      <c r="C905" s="379"/>
      <c r="D905" s="379"/>
      <c r="E905" s="379"/>
      <c r="F905" s="379"/>
      <c r="G905" s="379"/>
      <c r="H905" s="379"/>
      <c r="I905" s="379"/>
      <c r="J905" s="379"/>
      <c r="K905" s="379"/>
      <c r="L905" s="379"/>
      <c r="M905" s="379"/>
      <c r="N905" s="379"/>
      <c r="O905" s="379"/>
      <c r="P905" s="379"/>
      <c r="Q905" s="379"/>
      <c r="R905" s="379"/>
      <c r="S905" s="379"/>
      <c r="T905" s="379"/>
      <c r="U905" s="379"/>
      <c r="V905" s="379"/>
      <c r="W905" s="379"/>
      <c r="X905" s="379"/>
      <c r="Y905" s="379"/>
      <c r="Z905" s="379"/>
    </row>
    <row r="906" spans="1:26" ht="14.25" customHeight="1" x14ac:dyDescent="0.25">
      <c r="A906" s="379"/>
      <c r="B906" s="466"/>
      <c r="C906" s="379"/>
      <c r="D906" s="379"/>
      <c r="E906" s="379"/>
      <c r="F906" s="379"/>
      <c r="G906" s="379"/>
      <c r="H906" s="379"/>
      <c r="I906" s="379"/>
      <c r="J906" s="379"/>
      <c r="K906" s="379"/>
      <c r="L906" s="379"/>
      <c r="M906" s="379"/>
      <c r="N906" s="379"/>
      <c r="O906" s="379"/>
      <c r="P906" s="379"/>
      <c r="Q906" s="379"/>
      <c r="R906" s="379"/>
      <c r="S906" s="379"/>
      <c r="T906" s="379"/>
      <c r="U906" s="379"/>
      <c r="V906" s="379"/>
      <c r="W906" s="379"/>
      <c r="X906" s="379"/>
      <c r="Y906" s="379"/>
      <c r="Z906" s="379"/>
    </row>
    <row r="907" spans="1:26" ht="14.25" customHeight="1" x14ac:dyDescent="0.25">
      <c r="A907" s="379"/>
      <c r="B907" s="466"/>
      <c r="C907" s="379"/>
      <c r="D907" s="379"/>
      <c r="E907" s="379"/>
      <c r="F907" s="379"/>
      <c r="G907" s="379"/>
      <c r="H907" s="379"/>
      <c r="I907" s="379"/>
      <c r="J907" s="379"/>
      <c r="K907" s="379"/>
      <c r="L907" s="379"/>
      <c r="M907" s="379"/>
      <c r="N907" s="379"/>
      <c r="O907" s="379"/>
      <c r="P907" s="379"/>
      <c r="Q907" s="379"/>
      <c r="R907" s="379"/>
      <c r="S907" s="379"/>
      <c r="T907" s="379"/>
      <c r="U907" s="379"/>
      <c r="V907" s="379"/>
      <c r="W907" s="379"/>
      <c r="X907" s="379"/>
      <c r="Y907" s="379"/>
      <c r="Z907" s="379"/>
    </row>
    <row r="908" spans="1:26" ht="14.25" customHeight="1" x14ac:dyDescent="0.25">
      <c r="A908" s="379"/>
      <c r="B908" s="466"/>
      <c r="C908" s="379"/>
      <c r="D908" s="379"/>
      <c r="E908" s="379"/>
      <c r="F908" s="379"/>
      <c r="G908" s="379"/>
      <c r="H908" s="379"/>
      <c r="I908" s="379"/>
      <c r="J908" s="379"/>
      <c r="K908" s="379"/>
      <c r="L908" s="379"/>
      <c r="M908" s="379"/>
      <c r="N908" s="379"/>
      <c r="O908" s="379"/>
      <c r="P908" s="379"/>
      <c r="Q908" s="379"/>
      <c r="R908" s="379"/>
      <c r="S908" s="379"/>
      <c r="T908" s="379"/>
      <c r="U908" s="379"/>
      <c r="V908" s="379"/>
      <c r="W908" s="379"/>
      <c r="X908" s="379"/>
      <c r="Y908" s="379"/>
      <c r="Z908" s="379"/>
    </row>
    <row r="909" spans="1:26" ht="14.25" customHeight="1" x14ac:dyDescent="0.25">
      <c r="A909" s="379"/>
      <c r="B909" s="466"/>
      <c r="C909" s="379"/>
      <c r="D909" s="379"/>
      <c r="E909" s="379"/>
      <c r="F909" s="379"/>
      <c r="G909" s="379"/>
      <c r="H909" s="379"/>
      <c r="I909" s="379"/>
      <c r="J909" s="379"/>
      <c r="K909" s="379"/>
      <c r="L909" s="379"/>
      <c r="M909" s="379"/>
      <c r="N909" s="379"/>
      <c r="O909" s="379"/>
      <c r="P909" s="379"/>
      <c r="Q909" s="379"/>
      <c r="R909" s="379"/>
      <c r="S909" s="379"/>
      <c r="T909" s="379"/>
      <c r="U909" s="379"/>
      <c r="V909" s="379"/>
      <c r="W909" s="379"/>
      <c r="X909" s="379"/>
      <c r="Y909" s="379"/>
      <c r="Z909" s="379"/>
    </row>
    <row r="910" spans="1:26" ht="14.25" customHeight="1" x14ac:dyDescent="0.25">
      <c r="A910" s="379"/>
      <c r="B910" s="466"/>
      <c r="C910" s="379"/>
      <c r="D910" s="379"/>
      <c r="E910" s="379"/>
      <c r="F910" s="379"/>
      <c r="G910" s="379"/>
      <c r="H910" s="379"/>
      <c r="I910" s="379"/>
      <c r="J910" s="379"/>
      <c r="K910" s="379"/>
      <c r="L910" s="379"/>
      <c r="M910" s="379"/>
      <c r="N910" s="379"/>
      <c r="O910" s="379"/>
      <c r="P910" s="379"/>
      <c r="Q910" s="379"/>
      <c r="R910" s="379"/>
      <c r="S910" s="379"/>
      <c r="T910" s="379"/>
      <c r="U910" s="379"/>
      <c r="V910" s="379"/>
      <c r="W910" s="379"/>
      <c r="X910" s="379"/>
      <c r="Y910" s="379"/>
      <c r="Z910" s="379"/>
    </row>
    <row r="911" spans="1:26" ht="14.25" customHeight="1" x14ac:dyDescent="0.25">
      <c r="A911" s="379"/>
      <c r="B911" s="466"/>
      <c r="C911" s="379"/>
      <c r="D911" s="379"/>
      <c r="E911" s="379"/>
      <c r="F911" s="379"/>
      <c r="G911" s="379"/>
      <c r="H911" s="379"/>
      <c r="I911" s="379"/>
      <c r="J911" s="379"/>
      <c r="K911" s="379"/>
      <c r="L911" s="379"/>
      <c r="M911" s="379"/>
      <c r="N911" s="379"/>
      <c r="O911" s="379"/>
      <c r="P911" s="379"/>
      <c r="Q911" s="379"/>
      <c r="R911" s="379"/>
      <c r="S911" s="379"/>
      <c r="T911" s="379"/>
      <c r="U911" s="379"/>
      <c r="V911" s="379"/>
      <c r="W911" s="379"/>
      <c r="X911" s="379"/>
      <c r="Y911" s="379"/>
      <c r="Z911" s="379"/>
    </row>
    <row r="912" spans="1:26" ht="14.25" customHeight="1" x14ac:dyDescent="0.25">
      <c r="A912" s="379"/>
      <c r="B912" s="466"/>
      <c r="C912" s="379"/>
      <c r="D912" s="379"/>
      <c r="E912" s="379"/>
      <c r="F912" s="379"/>
      <c r="G912" s="379"/>
      <c r="H912" s="379"/>
      <c r="I912" s="379"/>
      <c r="J912" s="379"/>
      <c r="K912" s="379"/>
      <c r="L912" s="379"/>
      <c r="M912" s="379"/>
      <c r="N912" s="379"/>
      <c r="O912" s="379"/>
      <c r="P912" s="379"/>
      <c r="Q912" s="379"/>
      <c r="R912" s="379"/>
      <c r="S912" s="379"/>
      <c r="T912" s="379"/>
      <c r="U912" s="379"/>
      <c r="V912" s="379"/>
      <c r="W912" s="379"/>
      <c r="X912" s="379"/>
      <c r="Y912" s="379"/>
      <c r="Z912" s="379"/>
    </row>
    <row r="913" spans="1:26" ht="14.25" customHeight="1" x14ac:dyDescent="0.25">
      <c r="A913" s="379"/>
      <c r="B913" s="466"/>
      <c r="C913" s="379"/>
      <c r="D913" s="379"/>
      <c r="E913" s="379"/>
      <c r="F913" s="379"/>
      <c r="G913" s="379"/>
      <c r="H913" s="379"/>
      <c r="I913" s="379"/>
      <c r="J913" s="379"/>
      <c r="K913" s="379"/>
      <c r="L913" s="379"/>
      <c r="M913" s="379"/>
      <c r="N913" s="379"/>
      <c r="O913" s="379"/>
      <c r="P913" s="379"/>
      <c r="Q913" s="379"/>
      <c r="R913" s="379"/>
      <c r="S913" s="379"/>
      <c r="T913" s="379"/>
      <c r="U913" s="379"/>
      <c r="V913" s="379"/>
      <c r="W913" s="379"/>
      <c r="X913" s="379"/>
      <c r="Y913" s="379"/>
      <c r="Z913" s="379"/>
    </row>
    <row r="914" spans="1:26" ht="14.25" customHeight="1" x14ac:dyDescent="0.25">
      <c r="A914" s="379"/>
      <c r="B914" s="466"/>
      <c r="C914" s="379"/>
      <c r="D914" s="379"/>
      <c r="E914" s="379"/>
      <c r="F914" s="379"/>
      <c r="G914" s="379"/>
      <c r="H914" s="379"/>
      <c r="I914" s="379"/>
      <c r="J914" s="379"/>
      <c r="K914" s="379"/>
      <c r="L914" s="379"/>
      <c r="M914" s="379"/>
      <c r="N914" s="379"/>
      <c r="O914" s="379"/>
      <c r="P914" s="379"/>
      <c r="Q914" s="379"/>
      <c r="R914" s="379"/>
      <c r="S914" s="379"/>
      <c r="T914" s="379"/>
      <c r="U914" s="379"/>
      <c r="V914" s="379"/>
      <c r="W914" s="379"/>
      <c r="X914" s="379"/>
      <c r="Y914" s="379"/>
      <c r="Z914" s="379"/>
    </row>
    <row r="915" spans="1:26" ht="14.25" customHeight="1" x14ac:dyDescent="0.25">
      <c r="A915" s="379"/>
      <c r="B915" s="466"/>
      <c r="C915" s="379"/>
      <c r="D915" s="379"/>
      <c r="E915" s="379"/>
      <c r="F915" s="379"/>
      <c r="G915" s="379"/>
      <c r="H915" s="379"/>
      <c r="I915" s="379"/>
      <c r="J915" s="379"/>
      <c r="K915" s="379"/>
      <c r="L915" s="379"/>
      <c r="M915" s="379"/>
      <c r="N915" s="379"/>
      <c r="O915" s="379"/>
      <c r="P915" s="379"/>
      <c r="Q915" s="379"/>
      <c r="R915" s="379"/>
      <c r="S915" s="379"/>
      <c r="T915" s="379"/>
      <c r="U915" s="379"/>
      <c r="V915" s="379"/>
      <c r="W915" s="379"/>
      <c r="X915" s="379"/>
      <c r="Y915" s="379"/>
      <c r="Z915" s="379"/>
    </row>
    <row r="916" spans="1:26" ht="14.25" customHeight="1" x14ac:dyDescent="0.25">
      <c r="A916" s="379"/>
      <c r="B916" s="466"/>
      <c r="C916" s="379"/>
      <c r="D916" s="379"/>
      <c r="E916" s="379"/>
      <c r="F916" s="379"/>
      <c r="G916" s="379"/>
      <c r="H916" s="379"/>
      <c r="I916" s="379"/>
      <c r="J916" s="379"/>
      <c r="K916" s="379"/>
      <c r="L916" s="379"/>
      <c r="M916" s="379"/>
      <c r="N916" s="379"/>
      <c r="O916" s="379"/>
      <c r="P916" s="379"/>
      <c r="Q916" s="379"/>
      <c r="R916" s="379"/>
      <c r="S916" s="379"/>
      <c r="T916" s="379"/>
      <c r="U916" s="379"/>
      <c r="V916" s="379"/>
      <c r="W916" s="379"/>
      <c r="X916" s="379"/>
      <c r="Y916" s="379"/>
      <c r="Z916" s="379"/>
    </row>
    <row r="917" spans="1:26" ht="14.25" customHeight="1" x14ac:dyDescent="0.25">
      <c r="A917" s="379"/>
      <c r="B917" s="466"/>
      <c r="C917" s="379"/>
      <c r="D917" s="379"/>
      <c r="E917" s="379"/>
      <c r="F917" s="379"/>
      <c r="G917" s="379"/>
      <c r="H917" s="379"/>
      <c r="I917" s="379"/>
      <c r="J917" s="379"/>
      <c r="K917" s="379"/>
      <c r="L917" s="379"/>
      <c r="M917" s="379"/>
      <c r="N917" s="379"/>
      <c r="O917" s="379"/>
      <c r="P917" s="379"/>
      <c r="Q917" s="379"/>
      <c r="R917" s="379"/>
      <c r="S917" s="379"/>
      <c r="T917" s="379"/>
      <c r="U917" s="379"/>
      <c r="V917" s="379"/>
      <c r="W917" s="379"/>
      <c r="X917" s="379"/>
      <c r="Y917" s="379"/>
      <c r="Z917" s="379"/>
    </row>
    <row r="918" spans="1:26" ht="14.25" customHeight="1" x14ac:dyDescent="0.25">
      <c r="A918" s="379"/>
      <c r="B918" s="466"/>
      <c r="C918" s="379"/>
      <c r="D918" s="379"/>
      <c r="E918" s="379"/>
      <c r="F918" s="379"/>
      <c r="G918" s="379"/>
      <c r="H918" s="379"/>
      <c r="I918" s="379"/>
      <c r="J918" s="379"/>
      <c r="K918" s="379"/>
      <c r="L918" s="379"/>
      <c r="M918" s="379"/>
      <c r="N918" s="379"/>
      <c r="O918" s="379"/>
      <c r="P918" s="379"/>
      <c r="Q918" s="379"/>
      <c r="R918" s="379"/>
      <c r="S918" s="379"/>
      <c r="T918" s="379"/>
      <c r="U918" s="379"/>
      <c r="V918" s="379"/>
      <c r="W918" s="379"/>
      <c r="X918" s="379"/>
      <c r="Y918" s="379"/>
      <c r="Z918" s="379"/>
    </row>
    <row r="919" spans="1:26" ht="14.25" customHeight="1" x14ac:dyDescent="0.25">
      <c r="A919" s="379"/>
      <c r="B919" s="466"/>
      <c r="C919" s="379"/>
      <c r="D919" s="379"/>
      <c r="E919" s="379"/>
      <c r="F919" s="379"/>
      <c r="G919" s="379"/>
      <c r="H919" s="379"/>
      <c r="I919" s="379"/>
      <c r="J919" s="379"/>
      <c r="K919" s="379"/>
      <c r="L919" s="379"/>
      <c r="M919" s="379"/>
      <c r="N919" s="379"/>
      <c r="O919" s="379"/>
      <c r="P919" s="379"/>
      <c r="Q919" s="379"/>
      <c r="R919" s="379"/>
      <c r="S919" s="379"/>
      <c r="T919" s="379"/>
      <c r="U919" s="379"/>
      <c r="V919" s="379"/>
      <c r="W919" s="379"/>
      <c r="X919" s="379"/>
      <c r="Y919" s="379"/>
      <c r="Z919" s="379"/>
    </row>
    <row r="920" spans="1:26" ht="14.25" customHeight="1" x14ac:dyDescent="0.25">
      <c r="A920" s="379"/>
      <c r="B920" s="466"/>
      <c r="C920" s="379"/>
      <c r="D920" s="379"/>
      <c r="E920" s="379"/>
      <c r="F920" s="379"/>
      <c r="G920" s="379"/>
      <c r="H920" s="379"/>
      <c r="I920" s="379"/>
      <c r="J920" s="379"/>
      <c r="K920" s="379"/>
      <c r="L920" s="379"/>
      <c r="M920" s="379"/>
      <c r="N920" s="379"/>
      <c r="O920" s="379"/>
      <c r="P920" s="379"/>
      <c r="Q920" s="379"/>
      <c r="R920" s="379"/>
      <c r="S920" s="379"/>
      <c r="T920" s="379"/>
      <c r="U920" s="379"/>
      <c r="V920" s="379"/>
      <c r="W920" s="379"/>
      <c r="X920" s="379"/>
      <c r="Y920" s="379"/>
      <c r="Z920" s="379"/>
    </row>
    <row r="921" spans="1:26" ht="14.25" customHeight="1" x14ac:dyDescent="0.25">
      <c r="A921" s="379"/>
      <c r="B921" s="466"/>
      <c r="C921" s="379"/>
      <c r="D921" s="379"/>
      <c r="E921" s="379"/>
      <c r="F921" s="379"/>
      <c r="G921" s="379"/>
      <c r="H921" s="379"/>
      <c r="I921" s="379"/>
      <c r="J921" s="379"/>
      <c r="K921" s="379"/>
      <c r="L921" s="379"/>
      <c r="M921" s="379"/>
      <c r="N921" s="379"/>
      <c r="O921" s="379"/>
      <c r="P921" s="379"/>
      <c r="Q921" s="379"/>
      <c r="R921" s="379"/>
      <c r="S921" s="379"/>
      <c r="T921" s="379"/>
      <c r="U921" s="379"/>
      <c r="V921" s="379"/>
      <c r="W921" s="379"/>
      <c r="X921" s="379"/>
      <c r="Y921" s="379"/>
      <c r="Z921" s="379"/>
    </row>
    <row r="922" spans="1:26" ht="14.25" customHeight="1" x14ac:dyDescent="0.25">
      <c r="A922" s="379"/>
      <c r="B922" s="466"/>
      <c r="C922" s="379"/>
      <c r="D922" s="379"/>
      <c r="E922" s="379"/>
      <c r="F922" s="379"/>
      <c r="G922" s="379"/>
      <c r="H922" s="379"/>
      <c r="I922" s="379"/>
      <c r="J922" s="379"/>
      <c r="K922" s="379"/>
      <c r="L922" s="379"/>
      <c r="M922" s="379"/>
      <c r="N922" s="379"/>
      <c r="O922" s="379"/>
      <c r="P922" s="379"/>
      <c r="Q922" s="379"/>
      <c r="R922" s="379"/>
      <c r="S922" s="379"/>
      <c r="T922" s="379"/>
      <c r="U922" s="379"/>
      <c r="V922" s="379"/>
      <c r="W922" s="379"/>
      <c r="X922" s="379"/>
      <c r="Y922" s="379"/>
      <c r="Z922" s="379"/>
    </row>
    <row r="923" spans="1:26" ht="14.25" customHeight="1" x14ac:dyDescent="0.25">
      <c r="A923" s="379"/>
      <c r="B923" s="466"/>
      <c r="C923" s="379"/>
      <c r="D923" s="379"/>
      <c r="E923" s="379"/>
      <c r="F923" s="379"/>
      <c r="G923" s="379"/>
      <c r="H923" s="379"/>
      <c r="I923" s="379"/>
      <c r="J923" s="379"/>
      <c r="K923" s="379"/>
      <c r="L923" s="379"/>
      <c r="M923" s="379"/>
      <c r="N923" s="379"/>
      <c r="O923" s="379"/>
      <c r="P923" s="379"/>
      <c r="Q923" s="379"/>
      <c r="R923" s="379"/>
      <c r="S923" s="379"/>
      <c r="T923" s="379"/>
      <c r="U923" s="379"/>
      <c r="V923" s="379"/>
      <c r="W923" s="379"/>
      <c r="X923" s="379"/>
      <c r="Y923" s="379"/>
      <c r="Z923" s="379"/>
    </row>
    <row r="924" spans="1:26" ht="14.25" customHeight="1" x14ac:dyDescent="0.25">
      <c r="A924" s="379"/>
      <c r="B924" s="466"/>
      <c r="C924" s="379"/>
      <c r="D924" s="379"/>
      <c r="E924" s="379"/>
      <c r="F924" s="379"/>
      <c r="G924" s="379"/>
      <c r="H924" s="379"/>
      <c r="I924" s="379"/>
      <c r="J924" s="379"/>
      <c r="K924" s="379"/>
      <c r="L924" s="379"/>
      <c r="M924" s="379"/>
      <c r="N924" s="379"/>
      <c r="O924" s="379"/>
      <c r="P924" s="379"/>
      <c r="Q924" s="379"/>
      <c r="R924" s="379"/>
      <c r="S924" s="379"/>
      <c r="T924" s="379"/>
      <c r="U924" s="379"/>
      <c r="V924" s="379"/>
      <c r="W924" s="379"/>
      <c r="X924" s="379"/>
      <c r="Y924" s="379"/>
      <c r="Z924" s="379"/>
    </row>
    <row r="925" spans="1:26" ht="14.25" customHeight="1" x14ac:dyDescent="0.25">
      <c r="A925" s="379"/>
      <c r="B925" s="466"/>
      <c r="C925" s="379"/>
      <c r="D925" s="379"/>
      <c r="E925" s="379"/>
      <c r="F925" s="379"/>
      <c r="G925" s="379"/>
      <c r="H925" s="379"/>
      <c r="I925" s="379"/>
      <c r="J925" s="379"/>
      <c r="K925" s="379"/>
      <c r="L925" s="379"/>
      <c r="M925" s="379"/>
      <c r="N925" s="379"/>
      <c r="O925" s="379"/>
      <c r="P925" s="379"/>
      <c r="Q925" s="379"/>
      <c r="R925" s="379"/>
      <c r="S925" s="379"/>
      <c r="T925" s="379"/>
      <c r="U925" s="379"/>
      <c r="V925" s="379"/>
      <c r="W925" s="379"/>
      <c r="X925" s="379"/>
      <c r="Y925" s="379"/>
      <c r="Z925" s="379"/>
    </row>
    <row r="926" spans="1:26" ht="14.25" customHeight="1" x14ac:dyDescent="0.25">
      <c r="A926" s="379"/>
      <c r="B926" s="466"/>
      <c r="C926" s="379"/>
      <c r="D926" s="379"/>
      <c r="E926" s="379"/>
      <c r="F926" s="379"/>
      <c r="G926" s="379"/>
      <c r="H926" s="379"/>
      <c r="I926" s="379"/>
      <c r="J926" s="379"/>
      <c r="K926" s="379"/>
      <c r="L926" s="379"/>
      <c r="M926" s="379"/>
      <c r="N926" s="379"/>
      <c r="O926" s="379"/>
      <c r="P926" s="379"/>
      <c r="Q926" s="379"/>
      <c r="R926" s="379"/>
      <c r="S926" s="379"/>
      <c r="T926" s="379"/>
      <c r="U926" s="379"/>
      <c r="V926" s="379"/>
      <c r="W926" s="379"/>
      <c r="X926" s="379"/>
      <c r="Y926" s="379"/>
      <c r="Z926" s="379"/>
    </row>
    <row r="927" spans="1:26" ht="14.25" customHeight="1" x14ac:dyDescent="0.25">
      <c r="A927" s="379"/>
      <c r="B927" s="466"/>
      <c r="C927" s="379"/>
      <c r="D927" s="379"/>
      <c r="E927" s="379"/>
      <c r="F927" s="379"/>
      <c r="G927" s="379"/>
      <c r="H927" s="379"/>
      <c r="I927" s="379"/>
      <c r="J927" s="379"/>
      <c r="K927" s="379"/>
      <c r="L927" s="379"/>
      <c r="M927" s="379"/>
      <c r="N927" s="379"/>
      <c r="O927" s="379"/>
      <c r="P927" s="379"/>
      <c r="Q927" s="379"/>
      <c r="R927" s="379"/>
      <c r="S927" s="379"/>
      <c r="T927" s="379"/>
      <c r="U927" s="379"/>
      <c r="V927" s="379"/>
      <c r="W927" s="379"/>
      <c r="X927" s="379"/>
      <c r="Y927" s="379"/>
      <c r="Z927" s="379"/>
    </row>
    <row r="928" spans="1:26" ht="14.25" customHeight="1" x14ac:dyDescent="0.25">
      <c r="A928" s="379"/>
      <c r="B928" s="466"/>
      <c r="C928" s="379"/>
      <c r="D928" s="379"/>
      <c r="E928" s="379"/>
      <c r="F928" s="379"/>
      <c r="G928" s="379"/>
      <c r="H928" s="379"/>
      <c r="I928" s="379"/>
      <c r="J928" s="379"/>
      <c r="K928" s="379"/>
      <c r="L928" s="379"/>
      <c r="M928" s="379"/>
      <c r="N928" s="379"/>
      <c r="O928" s="379"/>
      <c r="P928" s="379"/>
      <c r="Q928" s="379"/>
      <c r="R928" s="379"/>
      <c r="S928" s="379"/>
      <c r="T928" s="379"/>
      <c r="U928" s="379"/>
      <c r="V928" s="379"/>
      <c r="W928" s="379"/>
      <c r="X928" s="379"/>
      <c r="Y928" s="379"/>
      <c r="Z928" s="379"/>
    </row>
    <row r="929" spans="1:26" ht="14.25" customHeight="1" x14ac:dyDescent="0.25">
      <c r="A929" s="379"/>
      <c r="B929" s="466"/>
      <c r="C929" s="379"/>
      <c r="D929" s="379"/>
      <c r="E929" s="379"/>
      <c r="F929" s="379"/>
      <c r="G929" s="379"/>
      <c r="H929" s="379"/>
      <c r="I929" s="379"/>
      <c r="J929" s="379"/>
      <c r="K929" s="379"/>
      <c r="L929" s="379"/>
      <c r="M929" s="379"/>
      <c r="N929" s="379"/>
      <c r="O929" s="379"/>
      <c r="P929" s="379"/>
      <c r="Q929" s="379"/>
      <c r="R929" s="379"/>
      <c r="S929" s="379"/>
      <c r="T929" s="379"/>
      <c r="U929" s="379"/>
      <c r="V929" s="379"/>
      <c r="W929" s="379"/>
      <c r="X929" s="379"/>
      <c r="Y929" s="379"/>
      <c r="Z929" s="379"/>
    </row>
    <row r="930" spans="1:26" ht="14.25" customHeight="1" x14ac:dyDescent="0.25">
      <c r="A930" s="379"/>
      <c r="B930" s="466"/>
      <c r="C930" s="379"/>
      <c r="D930" s="379"/>
      <c r="E930" s="379"/>
      <c r="F930" s="379"/>
      <c r="G930" s="379"/>
      <c r="H930" s="379"/>
      <c r="I930" s="379"/>
      <c r="J930" s="379"/>
      <c r="K930" s="379"/>
      <c r="L930" s="379"/>
      <c r="M930" s="379"/>
      <c r="N930" s="379"/>
      <c r="O930" s="379"/>
      <c r="P930" s="379"/>
      <c r="Q930" s="379"/>
      <c r="R930" s="379"/>
      <c r="S930" s="379"/>
      <c r="T930" s="379"/>
      <c r="U930" s="379"/>
      <c r="V930" s="379"/>
      <c r="W930" s="379"/>
      <c r="X930" s="379"/>
      <c r="Y930" s="379"/>
      <c r="Z930" s="379"/>
    </row>
    <row r="931" spans="1:26" ht="14.25" customHeight="1" x14ac:dyDescent="0.25">
      <c r="A931" s="379"/>
      <c r="B931" s="466"/>
      <c r="C931" s="379"/>
      <c r="D931" s="379"/>
      <c r="E931" s="379"/>
      <c r="F931" s="379"/>
      <c r="G931" s="379"/>
      <c r="H931" s="379"/>
      <c r="I931" s="379"/>
      <c r="J931" s="379"/>
      <c r="K931" s="379"/>
      <c r="L931" s="379"/>
      <c r="M931" s="379"/>
      <c r="N931" s="379"/>
      <c r="O931" s="379"/>
      <c r="P931" s="379"/>
      <c r="Q931" s="379"/>
      <c r="R931" s="379"/>
      <c r="S931" s="379"/>
      <c r="T931" s="379"/>
      <c r="U931" s="379"/>
      <c r="V931" s="379"/>
      <c r="W931" s="379"/>
      <c r="X931" s="379"/>
      <c r="Y931" s="379"/>
      <c r="Z931" s="379"/>
    </row>
    <row r="932" spans="1:26" ht="14.25" customHeight="1" x14ac:dyDescent="0.25">
      <c r="A932" s="379"/>
      <c r="B932" s="466"/>
      <c r="C932" s="379"/>
      <c r="D932" s="379"/>
      <c r="E932" s="379"/>
      <c r="F932" s="379"/>
      <c r="G932" s="379"/>
      <c r="H932" s="379"/>
      <c r="I932" s="379"/>
      <c r="J932" s="379"/>
      <c r="K932" s="379"/>
      <c r="L932" s="379"/>
      <c r="M932" s="379"/>
      <c r="N932" s="379"/>
      <c r="O932" s="379"/>
      <c r="P932" s="379"/>
      <c r="Q932" s="379"/>
      <c r="R932" s="379"/>
      <c r="S932" s="379"/>
      <c r="T932" s="379"/>
      <c r="U932" s="379"/>
      <c r="V932" s="379"/>
      <c r="W932" s="379"/>
      <c r="X932" s="379"/>
      <c r="Y932" s="379"/>
      <c r="Z932" s="379"/>
    </row>
    <row r="933" spans="1:26" ht="14.25" customHeight="1" x14ac:dyDescent="0.25">
      <c r="A933" s="379"/>
      <c r="B933" s="466"/>
      <c r="C933" s="379"/>
      <c r="D933" s="379"/>
      <c r="E933" s="379"/>
      <c r="F933" s="379"/>
      <c r="G933" s="379"/>
      <c r="H933" s="379"/>
      <c r="I933" s="379"/>
      <c r="J933" s="379"/>
      <c r="K933" s="379"/>
      <c r="L933" s="379"/>
      <c r="M933" s="379"/>
      <c r="N933" s="379"/>
      <c r="O933" s="379"/>
      <c r="P933" s="379"/>
      <c r="Q933" s="379"/>
      <c r="R933" s="379"/>
      <c r="S933" s="379"/>
      <c r="T933" s="379"/>
      <c r="U933" s="379"/>
      <c r="V933" s="379"/>
      <c r="W933" s="379"/>
      <c r="X933" s="379"/>
      <c r="Y933" s="379"/>
      <c r="Z933" s="379"/>
    </row>
    <row r="934" spans="1:26" ht="14.25" customHeight="1" x14ac:dyDescent="0.25">
      <c r="A934" s="379"/>
      <c r="B934" s="466"/>
      <c r="C934" s="379"/>
      <c r="D934" s="379"/>
      <c r="E934" s="379"/>
      <c r="F934" s="379"/>
      <c r="G934" s="379"/>
      <c r="H934" s="379"/>
      <c r="I934" s="379"/>
      <c r="J934" s="379"/>
      <c r="K934" s="379"/>
      <c r="L934" s="379"/>
      <c r="M934" s="379"/>
      <c r="N934" s="379"/>
      <c r="O934" s="379"/>
      <c r="P934" s="379"/>
      <c r="Q934" s="379"/>
      <c r="R934" s="379"/>
      <c r="S934" s="379"/>
      <c r="T934" s="379"/>
      <c r="U934" s="379"/>
      <c r="V934" s="379"/>
      <c r="W934" s="379"/>
      <c r="X934" s="379"/>
      <c r="Y934" s="379"/>
      <c r="Z934" s="379"/>
    </row>
    <row r="935" spans="1:26" ht="14.25" customHeight="1" x14ac:dyDescent="0.25">
      <c r="A935" s="379"/>
      <c r="B935" s="466"/>
      <c r="C935" s="379"/>
      <c r="D935" s="379"/>
      <c r="E935" s="379"/>
      <c r="F935" s="379"/>
      <c r="G935" s="379"/>
      <c r="H935" s="379"/>
      <c r="I935" s="379"/>
      <c r="J935" s="379"/>
      <c r="K935" s="379"/>
      <c r="L935" s="379"/>
      <c r="M935" s="379"/>
      <c r="N935" s="379"/>
      <c r="O935" s="379"/>
      <c r="P935" s="379"/>
      <c r="Q935" s="379"/>
      <c r="R935" s="379"/>
      <c r="S935" s="379"/>
      <c r="T935" s="379"/>
      <c r="U935" s="379"/>
      <c r="V935" s="379"/>
      <c r="W935" s="379"/>
      <c r="X935" s="379"/>
      <c r="Y935" s="379"/>
      <c r="Z935" s="379"/>
    </row>
    <row r="936" spans="1:26" ht="14.25" customHeight="1" x14ac:dyDescent="0.25">
      <c r="A936" s="379"/>
      <c r="B936" s="466"/>
      <c r="C936" s="379"/>
      <c r="D936" s="379"/>
      <c r="E936" s="379"/>
      <c r="F936" s="379"/>
      <c r="G936" s="379"/>
      <c r="H936" s="379"/>
      <c r="I936" s="379"/>
      <c r="J936" s="379"/>
      <c r="K936" s="379"/>
      <c r="L936" s="379"/>
      <c r="M936" s="379"/>
      <c r="N936" s="379"/>
      <c r="O936" s="379"/>
      <c r="P936" s="379"/>
      <c r="Q936" s="379"/>
      <c r="R936" s="379"/>
      <c r="S936" s="379"/>
      <c r="T936" s="379"/>
      <c r="U936" s="379"/>
      <c r="V936" s="379"/>
      <c r="W936" s="379"/>
      <c r="X936" s="379"/>
      <c r="Y936" s="379"/>
      <c r="Z936" s="379"/>
    </row>
    <row r="937" spans="1:26" ht="14.25" customHeight="1" x14ac:dyDescent="0.25">
      <c r="A937" s="379"/>
      <c r="B937" s="466"/>
      <c r="C937" s="379"/>
      <c r="D937" s="379"/>
      <c r="E937" s="379"/>
      <c r="F937" s="379"/>
      <c r="G937" s="379"/>
      <c r="H937" s="379"/>
      <c r="I937" s="379"/>
      <c r="J937" s="379"/>
      <c r="K937" s="379"/>
      <c r="L937" s="379"/>
      <c r="M937" s="379"/>
      <c r="N937" s="379"/>
      <c r="O937" s="379"/>
      <c r="P937" s="379"/>
      <c r="Q937" s="379"/>
      <c r="R937" s="379"/>
      <c r="S937" s="379"/>
      <c r="T937" s="379"/>
      <c r="U937" s="379"/>
      <c r="V937" s="379"/>
      <c r="W937" s="379"/>
      <c r="X937" s="379"/>
      <c r="Y937" s="379"/>
      <c r="Z937" s="379"/>
    </row>
    <row r="938" spans="1:26" ht="14.25" customHeight="1" x14ac:dyDescent="0.25">
      <c r="A938" s="379"/>
      <c r="B938" s="466"/>
      <c r="C938" s="379"/>
      <c r="D938" s="379"/>
      <c r="E938" s="379"/>
      <c r="F938" s="379"/>
      <c r="G938" s="379"/>
      <c r="H938" s="379"/>
      <c r="I938" s="379"/>
      <c r="J938" s="379"/>
      <c r="K938" s="379"/>
      <c r="L938" s="379"/>
      <c r="M938" s="379"/>
      <c r="N938" s="379"/>
      <c r="O938" s="379"/>
      <c r="P938" s="379"/>
      <c r="Q938" s="379"/>
      <c r="R938" s="379"/>
      <c r="S938" s="379"/>
      <c r="T938" s="379"/>
      <c r="U938" s="379"/>
      <c r="V938" s="379"/>
      <c r="W938" s="379"/>
      <c r="X938" s="379"/>
      <c r="Y938" s="379"/>
      <c r="Z938" s="379"/>
    </row>
    <row r="939" spans="1:26" ht="14.25" customHeight="1" x14ac:dyDescent="0.25">
      <c r="A939" s="379"/>
      <c r="B939" s="466"/>
      <c r="C939" s="379"/>
      <c r="D939" s="379"/>
      <c r="E939" s="379"/>
      <c r="F939" s="379"/>
      <c r="G939" s="379"/>
      <c r="H939" s="379"/>
      <c r="I939" s="379"/>
      <c r="J939" s="379"/>
      <c r="K939" s="379"/>
      <c r="L939" s="379"/>
      <c r="M939" s="379"/>
      <c r="N939" s="379"/>
      <c r="O939" s="379"/>
      <c r="P939" s="379"/>
      <c r="Q939" s="379"/>
      <c r="R939" s="379"/>
      <c r="S939" s="379"/>
      <c r="T939" s="379"/>
      <c r="U939" s="379"/>
      <c r="V939" s="379"/>
      <c r="W939" s="379"/>
      <c r="X939" s="379"/>
      <c r="Y939" s="379"/>
      <c r="Z939" s="379"/>
    </row>
    <row r="940" spans="1:26" ht="14.25" customHeight="1" x14ac:dyDescent="0.25">
      <c r="A940" s="379"/>
      <c r="B940" s="466"/>
      <c r="C940" s="379"/>
      <c r="D940" s="379"/>
      <c r="E940" s="379"/>
      <c r="F940" s="379"/>
      <c r="G940" s="379"/>
      <c r="H940" s="379"/>
      <c r="I940" s="379"/>
      <c r="J940" s="379"/>
      <c r="K940" s="379"/>
      <c r="L940" s="379"/>
      <c r="M940" s="379"/>
      <c r="N940" s="379"/>
      <c r="O940" s="379"/>
      <c r="P940" s="379"/>
      <c r="Q940" s="379"/>
      <c r="R940" s="379"/>
      <c r="S940" s="379"/>
      <c r="T940" s="379"/>
      <c r="U940" s="379"/>
      <c r="V940" s="379"/>
      <c r="W940" s="379"/>
      <c r="X940" s="379"/>
      <c r="Y940" s="379"/>
      <c r="Z940" s="379"/>
    </row>
    <row r="941" spans="1:26" ht="14.25" customHeight="1" x14ac:dyDescent="0.25">
      <c r="A941" s="379"/>
      <c r="B941" s="466"/>
      <c r="C941" s="379"/>
      <c r="D941" s="379"/>
      <c r="E941" s="379"/>
      <c r="F941" s="379"/>
      <c r="G941" s="379"/>
      <c r="H941" s="379"/>
      <c r="I941" s="379"/>
      <c r="J941" s="379"/>
      <c r="K941" s="379"/>
      <c r="L941" s="379"/>
      <c r="M941" s="379"/>
      <c r="N941" s="379"/>
      <c r="O941" s="379"/>
      <c r="P941" s="379"/>
      <c r="Q941" s="379"/>
      <c r="R941" s="379"/>
      <c r="S941" s="379"/>
      <c r="T941" s="379"/>
      <c r="U941" s="379"/>
      <c r="V941" s="379"/>
      <c r="W941" s="379"/>
      <c r="X941" s="379"/>
      <c r="Y941" s="379"/>
      <c r="Z941" s="379"/>
    </row>
    <row r="942" spans="1:26" ht="14.25" customHeight="1" x14ac:dyDescent="0.25">
      <c r="A942" s="379"/>
      <c r="B942" s="466"/>
      <c r="C942" s="379"/>
      <c r="D942" s="379"/>
      <c r="E942" s="379"/>
      <c r="F942" s="379"/>
      <c r="G942" s="379"/>
      <c r="H942" s="379"/>
      <c r="I942" s="379"/>
      <c r="J942" s="379"/>
      <c r="K942" s="379"/>
      <c r="L942" s="379"/>
      <c r="M942" s="379"/>
      <c r="N942" s="379"/>
      <c r="O942" s="379"/>
      <c r="P942" s="379"/>
      <c r="Q942" s="379"/>
      <c r="R942" s="379"/>
      <c r="S942" s="379"/>
      <c r="T942" s="379"/>
      <c r="U942" s="379"/>
      <c r="V942" s="379"/>
      <c r="W942" s="379"/>
      <c r="X942" s="379"/>
      <c r="Y942" s="379"/>
      <c r="Z942" s="379"/>
    </row>
    <row r="943" spans="1:26" ht="14.25" customHeight="1" x14ac:dyDescent="0.25">
      <c r="A943" s="379"/>
      <c r="B943" s="466"/>
      <c r="C943" s="379"/>
      <c r="D943" s="379"/>
      <c r="E943" s="379"/>
      <c r="F943" s="379"/>
      <c r="G943" s="379"/>
      <c r="H943" s="379"/>
      <c r="I943" s="379"/>
      <c r="J943" s="379"/>
      <c r="K943" s="379"/>
      <c r="L943" s="379"/>
      <c r="M943" s="379"/>
      <c r="N943" s="379"/>
      <c r="O943" s="379"/>
      <c r="P943" s="379"/>
      <c r="Q943" s="379"/>
      <c r="R943" s="379"/>
      <c r="S943" s="379"/>
      <c r="T943" s="379"/>
      <c r="U943" s="379"/>
      <c r="V943" s="379"/>
      <c r="W943" s="379"/>
      <c r="X943" s="379"/>
      <c r="Y943" s="379"/>
      <c r="Z943" s="379"/>
    </row>
    <row r="944" spans="1:26" ht="14.25" customHeight="1" x14ac:dyDescent="0.25">
      <c r="A944" s="379"/>
      <c r="B944" s="466"/>
      <c r="C944" s="379"/>
      <c r="D944" s="379"/>
      <c r="E944" s="379"/>
      <c r="F944" s="379"/>
      <c r="G944" s="379"/>
      <c r="H944" s="379"/>
      <c r="I944" s="379"/>
      <c r="J944" s="379"/>
      <c r="K944" s="379"/>
      <c r="L944" s="379"/>
      <c r="M944" s="379"/>
      <c r="N944" s="379"/>
      <c r="O944" s="379"/>
      <c r="P944" s="379"/>
      <c r="Q944" s="379"/>
      <c r="R944" s="379"/>
      <c r="S944" s="379"/>
      <c r="T944" s="379"/>
      <c r="U944" s="379"/>
      <c r="V944" s="379"/>
      <c r="W944" s="379"/>
      <c r="X944" s="379"/>
      <c r="Y944" s="379"/>
      <c r="Z944" s="379"/>
    </row>
    <row r="945" spans="1:26" ht="14.25" customHeight="1" x14ac:dyDescent="0.25">
      <c r="A945" s="379"/>
      <c r="B945" s="466"/>
      <c r="C945" s="379"/>
      <c r="D945" s="379"/>
      <c r="E945" s="379"/>
      <c r="F945" s="379"/>
      <c r="G945" s="379"/>
      <c r="H945" s="379"/>
      <c r="I945" s="379"/>
      <c r="J945" s="379"/>
      <c r="K945" s="379"/>
      <c r="L945" s="379"/>
      <c r="M945" s="379"/>
      <c r="N945" s="379"/>
      <c r="O945" s="379"/>
      <c r="P945" s="379"/>
      <c r="Q945" s="379"/>
      <c r="R945" s="379"/>
      <c r="S945" s="379"/>
      <c r="T945" s="379"/>
      <c r="U945" s="379"/>
      <c r="V945" s="379"/>
      <c r="W945" s="379"/>
      <c r="X945" s="379"/>
      <c r="Y945" s="379"/>
      <c r="Z945" s="379"/>
    </row>
    <row r="946" spans="1:26" ht="14.25" customHeight="1" x14ac:dyDescent="0.25">
      <c r="A946" s="379"/>
      <c r="B946" s="466"/>
      <c r="C946" s="379"/>
      <c r="D946" s="379"/>
      <c r="E946" s="379"/>
      <c r="F946" s="379"/>
      <c r="G946" s="379"/>
      <c r="H946" s="379"/>
      <c r="I946" s="379"/>
      <c r="J946" s="379"/>
      <c r="K946" s="379"/>
      <c r="L946" s="379"/>
      <c r="M946" s="379"/>
      <c r="N946" s="379"/>
      <c r="O946" s="379"/>
      <c r="P946" s="379"/>
      <c r="Q946" s="379"/>
      <c r="R946" s="379"/>
      <c r="S946" s="379"/>
      <c r="T946" s="379"/>
      <c r="U946" s="379"/>
      <c r="V946" s="379"/>
      <c r="W946" s="379"/>
      <c r="X946" s="379"/>
      <c r="Y946" s="379"/>
      <c r="Z946" s="379"/>
    </row>
    <row r="947" spans="1:26" ht="14.25" customHeight="1" x14ac:dyDescent="0.25">
      <c r="A947" s="379"/>
      <c r="B947" s="466"/>
      <c r="C947" s="379"/>
      <c r="D947" s="379"/>
      <c r="E947" s="379"/>
      <c r="F947" s="379"/>
      <c r="G947" s="379"/>
      <c r="H947" s="379"/>
      <c r="I947" s="379"/>
      <c r="J947" s="379"/>
      <c r="K947" s="379"/>
      <c r="L947" s="379"/>
      <c r="M947" s="379"/>
      <c r="N947" s="379"/>
      <c r="O947" s="379"/>
      <c r="P947" s="379"/>
      <c r="Q947" s="379"/>
      <c r="R947" s="379"/>
      <c r="S947" s="379"/>
      <c r="T947" s="379"/>
      <c r="U947" s="379"/>
      <c r="V947" s="379"/>
      <c r="W947" s="379"/>
      <c r="X947" s="379"/>
      <c r="Y947" s="379"/>
      <c r="Z947" s="379"/>
    </row>
    <row r="948" spans="1:26" ht="14.25" customHeight="1" x14ac:dyDescent="0.25">
      <c r="A948" s="379"/>
      <c r="B948" s="466"/>
      <c r="C948" s="379"/>
      <c r="D948" s="379"/>
      <c r="E948" s="379"/>
      <c r="F948" s="379"/>
      <c r="G948" s="379"/>
      <c r="H948" s="379"/>
      <c r="I948" s="379"/>
      <c r="J948" s="379"/>
      <c r="K948" s="379"/>
      <c r="L948" s="379"/>
      <c r="M948" s="379"/>
      <c r="N948" s="379"/>
      <c r="O948" s="379"/>
      <c r="P948" s="379"/>
      <c r="Q948" s="379"/>
      <c r="R948" s="379"/>
      <c r="S948" s="379"/>
      <c r="T948" s="379"/>
      <c r="U948" s="379"/>
      <c r="V948" s="379"/>
      <c r="W948" s="379"/>
      <c r="X948" s="379"/>
      <c r="Y948" s="379"/>
      <c r="Z948" s="379"/>
    </row>
    <row r="949" spans="1:26" ht="14.25" customHeight="1" x14ac:dyDescent="0.25">
      <c r="A949" s="379"/>
      <c r="B949" s="466"/>
      <c r="C949" s="379"/>
      <c r="D949" s="379"/>
      <c r="E949" s="379"/>
      <c r="F949" s="379"/>
      <c r="G949" s="379"/>
      <c r="H949" s="379"/>
      <c r="I949" s="379"/>
      <c r="J949" s="379"/>
      <c r="K949" s="379"/>
      <c r="L949" s="379"/>
      <c r="M949" s="379"/>
      <c r="N949" s="379"/>
      <c r="O949" s="379"/>
      <c r="P949" s="379"/>
      <c r="Q949" s="379"/>
      <c r="R949" s="379"/>
      <c r="S949" s="379"/>
      <c r="T949" s="379"/>
      <c r="U949" s="379"/>
      <c r="V949" s="379"/>
      <c r="W949" s="379"/>
      <c r="X949" s="379"/>
      <c r="Y949" s="379"/>
      <c r="Z949" s="379"/>
    </row>
    <row r="950" spans="1:26" ht="14.25" customHeight="1" x14ac:dyDescent="0.25">
      <c r="A950" s="379"/>
      <c r="B950" s="466"/>
      <c r="C950" s="379"/>
      <c r="D950" s="379"/>
      <c r="E950" s="379"/>
      <c r="F950" s="379"/>
      <c r="G950" s="379"/>
      <c r="H950" s="379"/>
      <c r="I950" s="379"/>
      <c r="J950" s="379"/>
      <c r="K950" s="379"/>
      <c r="L950" s="379"/>
      <c r="M950" s="379"/>
      <c r="N950" s="379"/>
      <c r="O950" s="379"/>
      <c r="P950" s="379"/>
      <c r="Q950" s="379"/>
      <c r="R950" s="379"/>
      <c r="S950" s="379"/>
      <c r="T950" s="379"/>
      <c r="U950" s="379"/>
      <c r="V950" s="379"/>
      <c r="W950" s="379"/>
      <c r="X950" s="379"/>
      <c r="Y950" s="379"/>
      <c r="Z950" s="379"/>
    </row>
    <row r="951" spans="1:26" ht="14.25" customHeight="1" x14ac:dyDescent="0.25">
      <c r="A951" s="379"/>
      <c r="B951" s="466"/>
      <c r="C951" s="379"/>
      <c r="D951" s="379"/>
      <c r="E951" s="379"/>
      <c r="F951" s="379"/>
      <c r="G951" s="379"/>
      <c r="H951" s="379"/>
      <c r="I951" s="379"/>
      <c r="J951" s="379"/>
      <c r="K951" s="379"/>
      <c r="L951" s="379"/>
      <c r="M951" s="379"/>
      <c r="N951" s="379"/>
      <c r="O951" s="379"/>
      <c r="P951" s="379"/>
      <c r="Q951" s="379"/>
      <c r="R951" s="379"/>
      <c r="S951" s="379"/>
      <c r="T951" s="379"/>
      <c r="U951" s="379"/>
      <c r="V951" s="379"/>
      <c r="W951" s="379"/>
      <c r="X951" s="379"/>
      <c r="Y951" s="379"/>
      <c r="Z951" s="379"/>
    </row>
    <row r="952" spans="1:26" ht="14.25" customHeight="1" x14ac:dyDescent="0.25">
      <c r="A952" s="379"/>
      <c r="B952" s="466"/>
      <c r="C952" s="379"/>
      <c r="D952" s="379"/>
      <c r="E952" s="379"/>
      <c r="F952" s="379"/>
      <c r="G952" s="379"/>
      <c r="H952" s="379"/>
      <c r="I952" s="379"/>
      <c r="J952" s="379"/>
      <c r="K952" s="379"/>
      <c r="L952" s="379"/>
      <c r="M952" s="379"/>
      <c r="N952" s="379"/>
      <c r="O952" s="379"/>
      <c r="P952" s="379"/>
      <c r="Q952" s="379"/>
      <c r="R952" s="379"/>
      <c r="S952" s="379"/>
      <c r="T952" s="379"/>
      <c r="U952" s="379"/>
      <c r="V952" s="379"/>
      <c r="W952" s="379"/>
      <c r="X952" s="379"/>
      <c r="Y952" s="379"/>
      <c r="Z952" s="379"/>
    </row>
    <row r="953" spans="1:26" ht="14.25" customHeight="1" x14ac:dyDescent="0.25">
      <c r="A953" s="379"/>
      <c r="B953" s="466"/>
      <c r="C953" s="379"/>
      <c r="D953" s="379"/>
      <c r="E953" s="379"/>
      <c r="F953" s="379"/>
      <c r="G953" s="379"/>
      <c r="H953" s="379"/>
      <c r="I953" s="379"/>
      <c r="J953" s="379"/>
      <c r="K953" s="379"/>
      <c r="L953" s="379"/>
      <c r="M953" s="379"/>
      <c r="N953" s="379"/>
      <c r="O953" s="379"/>
      <c r="P953" s="379"/>
      <c r="Q953" s="379"/>
      <c r="R953" s="379"/>
      <c r="S953" s="379"/>
      <c r="T953" s="379"/>
      <c r="U953" s="379"/>
      <c r="V953" s="379"/>
      <c r="W953" s="379"/>
      <c r="X953" s="379"/>
      <c r="Y953" s="379"/>
      <c r="Z953" s="379"/>
    </row>
    <row r="954" spans="1:26" ht="14.25" customHeight="1" x14ac:dyDescent="0.25">
      <c r="A954" s="379"/>
      <c r="B954" s="466"/>
      <c r="C954" s="379"/>
      <c r="D954" s="379"/>
      <c r="E954" s="379"/>
      <c r="F954" s="379"/>
      <c r="G954" s="379"/>
      <c r="H954" s="379"/>
      <c r="I954" s="379"/>
      <c r="J954" s="379"/>
      <c r="K954" s="379"/>
      <c r="L954" s="379"/>
      <c r="M954" s="379"/>
      <c r="N954" s="379"/>
      <c r="O954" s="379"/>
      <c r="P954" s="379"/>
      <c r="Q954" s="379"/>
      <c r="R954" s="379"/>
      <c r="S954" s="379"/>
      <c r="T954" s="379"/>
      <c r="U954" s="379"/>
      <c r="V954" s="379"/>
      <c r="W954" s="379"/>
      <c r="X954" s="379"/>
      <c r="Y954" s="379"/>
      <c r="Z954" s="379"/>
    </row>
    <row r="955" spans="1:26" ht="14.25" customHeight="1" x14ac:dyDescent="0.25">
      <c r="A955" s="379"/>
      <c r="B955" s="466"/>
      <c r="C955" s="379"/>
      <c r="D955" s="379"/>
      <c r="E955" s="379"/>
      <c r="F955" s="379"/>
      <c r="G955" s="379"/>
      <c r="H955" s="379"/>
      <c r="I955" s="379"/>
      <c r="J955" s="379"/>
      <c r="K955" s="379"/>
      <c r="L955" s="379"/>
      <c r="M955" s="379"/>
      <c r="N955" s="379"/>
      <c r="O955" s="379"/>
      <c r="P955" s="379"/>
      <c r="Q955" s="379"/>
      <c r="R955" s="379"/>
      <c r="S955" s="379"/>
      <c r="T955" s="379"/>
      <c r="U955" s="379"/>
      <c r="V955" s="379"/>
      <c r="W955" s="379"/>
      <c r="X955" s="379"/>
      <c r="Y955" s="379"/>
      <c r="Z955" s="379"/>
    </row>
    <row r="956" spans="1:26" ht="14.25" customHeight="1" x14ac:dyDescent="0.25">
      <c r="A956" s="379"/>
      <c r="B956" s="466"/>
      <c r="C956" s="379"/>
      <c r="D956" s="379"/>
      <c r="E956" s="379"/>
      <c r="F956" s="379"/>
      <c r="G956" s="379"/>
      <c r="H956" s="379"/>
      <c r="I956" s="379"/>
      <c r="J956" s="379"/>
      <c r="K956" s="379"/>
      <c r="L956" s="379"/>
      <c r="M956" s="379"/>
      <c r="N956" s="379"/>
      <c r="O956" s="379"/>
      <c r="P956" s="379"/>
      <c r="Q956" s="379"/>
      <c r="R956" s="379"/>
      <c r="S956" s="379"/>
      <c r="T956" s="379"/>
      <c r="U956" s="379"/>
      <c r="V956" s="379"/>
      <c r="W956" s="379"/>
      <c r="X956" s="379"/>
      <c r="Y956" s="379"/>
      <c r="Z956" s="379"/>
    </row>
    <row r="957" spans="1:26" ht="14.25" customHeight="1" x14ac:dyDescent="0.25">
      <c r="A957" s="379"/>
      <c r="B957" s="466"/>
      <c r="C957" s="379"/>
      <c r="D957" s="379"/>
      <c r="E957" s="379"/>
      <c r="F957" s="379"/>
      <c r="G957" s="379"/>
      <c r="H957" s="379"/>
      <c r="I957" s="379"/>
      <c r="J957" s="379"/>
      <c r="K957" s="379"/>
      <c r="L957" s="379"/>
      <c r="M957" s="379"/>
      <c r="N957" s="379"/>
      <c r="O957" s="379"/>
      <c r="P957" s="379"/>
      <c r="Q957" s="379"/>
      <c r="R957" s="379"/>
      <c r="S957" s="379"/>
      <c r="T957" s="379"/>
      <c r="U957" s="379"/>
      <c r="V957" s="379"/>
      <c r="W957" s="379"/>
      <c r="X957" s="379"/>
      <c r="Y957" s="379"/>
      <c r="Z957" s="379"/>
    </row>
    <row r="958" spans="1:26" ht="14.25" customHeight="1" x14ac:dyDescent="0.25">
      <c r="A958" s="379"/>
      <c r="B958" s="466"/>
      <c r="C958" s="379"/>
      <c r="D958" s="379"/>
      <c r="E958" s="379"/>
      <c r="F958" s="379"/>
      <c r="G958" s="379"/>
      <c r="H958" s="379"/>
      <c r="I958" s="379"/>
      <c r="J958" s="379"/>
      <c r="K958" s="379"/>
      <c r="L958" s="379"/>
      <c r="M958" s="379"/>
      <c r="N958" s="379"/>
      <c r="O958" s="379"/>
      <c r="P958" s="379"/>
      <c r="Q958" s="379"/>
      <c r="R958" s="379"/>
      <c r="S958" s="379"/>
      <c r="T958" s="379"/>
      <c r="U958" s="379"/>
      <c r="V958" s="379"/>
      <c r="W958" s="379"/>
      <c r="X958" s="379"/>
      <c r="Y958" s="379"/>
      <c r="Z958" s="379"/>
    </row>
    <row r="959" spans="1:26" ht="14.25" customHeight="1" x14ac:dyDescent="0.25">
      <c r="A959" s="379"/>
      <c r="B959" s="466"/>
      <c r="C959" s="379"/>
      <c r="D959" s="379"/>
      <c r="E959" s="379"/>
      <c r="F959" s="379"/>
      <c r="G959" s="379"/>
      <c r="H959" s="379"/>
      <c r="I959" s="379"/>
      <c r="J959" s="379"/>
      <c r="K959" s="379"/>
      <c r="L959" s="379"/>
      <c r="M959" s="379"/>
      <c r="N959" s="379"/>
      <c r="O959" s="379"/>
      <c r="P959" s="379"/>
      <c r="Q959" s="379"/>
      <c r="R959" s="379"/>
      <c r="S959" s="379"/>
      <c r="T959" s="379"/>
      <c r="U959" s="379"/>
      <c r="V959" s="379"/>
      <c r="W959" s="379"/>
      <c r="X959" s="379"/>
      <c r="Y959" s="379"/>
      <c r="Z959" s="379"/>
    </row>
    <row r="960" spans="1:26" ht="14.25" customHeight="1" x14ac:dyDescent="0.25">
      <c r="A960" s="379"/>
      <c r="B960" s="466"/>
      <c r="C960" s="379"/>
      <c r="D960" s="379"/>
      <c r="E960" s="379"/>
      <c r="F960" s="379"/>
      <c r="G960" s="379"/>
      <c r="H960" s="379"/>
      <c r="I960" s="379"/>
      <c r="J960" s="379"/>
      <c r="K960" s="379"/>
      <c r="L960" s="379"/>
      <c r="M960" s="379"/>
      <c r="N960" s="379"/>
      <c r="O960" s="379"/>
      <c r="P960" s="379"/>
      <c r="Q960" s="379"/>
      <c r="R960" s="379"/>
      <c r="S960" s="379"/>
      <c r="T960" s="379"/>
      <c r="U960" s="379"/>
      <c r="V960" s="379"/>
      <c r="W960" s="379"/>
      <c r="X960" s="379"/>
      <c r="Y960" s="379"/>
      <c r="Z960" s="379"/>
    </row>
    <row r="961" spans="1:26" ht="14.25" customHeight="1" x14ac:dyDescent="0.25">
      <c r="A961" s="379"/>
      <c r="B961" s="466"/>
      <c r="C961" s="379"/>
      <c r="D961" s="379"/>
      <c r="E961" s="379"/>
      <c r="F961" s="379"/>
      <c r="G961" s="379"/>
      <c r="H961" s="379"/>
      <c r="I961" s="379"/>
      <c r="J961" s="379"/>
      <c r="K961" s="379"/>
      <c r="L961" s="379"/>
      <c r="M961" s="379"/>
      <c r="N961" s="379"/>
      <c r="O961" s="379"/>
      <c r="P961" s="379"/>
      <c r="Q961" s="379"/>
      <c r="R961" s="379"/>
      <c r="S961" s="379"/>
      <c r="T961" s="379"/>
      <c r="U961" s="379"/>
      <c r="V961" s="379"/>
      <c r="W961" s="379"/>
      <c r="X961" s="379"/>
      <c r="Y961" s="379"/>
      <c r="Z961" s="379"/>
    </row>
    <row r="962" spans="1:26" ht="14.25" customHeight="1" x14ac:dyDescent="0.25">
      <c r="A962" s="379"/>
      <c r="B962" s="466"/>
      <c r="C962" s="379"/>
      <c r="D962" s="379"/>
      <c r="E962" s="379"/>
      <c r="F962" s="379"/>
      <c r="G962" s="379"/>
      <c r="H962" s="379"/>
      <c r="I962" s="379"/>
      <c r="J962" s="379"/>
      <c r="K962" s="379"/>
      <c r="L962" s="379"/>
      <c r="M962" s="379"/>
      <c r="N962" s="379"/>
      <c r="O962" s="379"/>
      <c r="P962" s="379"/>
      <c r="Q962" s="379"/>
      <c r="R962" s="379"/>
      <c r="S962" s="379"/>
      <c r="T962" s="379"/>
      <c r="U962" s="379"/>
      <c r="V962" s="379"/>
      <c r="W962" s="379"/>
      <c r="X962" s="379"/>
      <c r="Y962" s="379"/>
      <c r="Z962" s="379"/>
    </row>
    <row r="963" spans="1:26" ht="14.25" customHeight="1" x14ac:dyDescent="0.25">
      <c r="A963" s="379"/>
      <c r="B963" s="466"/>
      <c r="C963" s="379"/>
      <c r="D963" s="379"/>
      <c r="E963" s="379"/>
      <c r="F963" s="379"/>
      <c r="G963" s="379"/>
      <c r="H963" s="379"/>
      <c r="I963" s="379"/>
      <c r="J963" s="379"/>
      <c r="K963" s="379"/>
      <c r="L963" s="379"/>
      <c r="M963" s="379"/>
      <c r="N963" s="379"/>
      <c r="O963" s="379"/>
      <c r="P963" s="379"/>
      <c r="Q963" s="379"/>
      <c r="R963" s="379"/>
      <c r="S963" s="379"/>
      <c r="T963" s="379"/>
      <c r="U963" s="379"/>
      <c r="V963" s="379"/>
      <c r="W963" s="379"/>
      <c r="X963" s="379"/>
      <c r="Y963" s="379"/>
      <c r="Z963" s="379"/>
    </row>
    <row r="964" spans="1:26" ht="14.25" customHeight="1" x14ac:dyDescent="0.25">
      <c r="A964" s="379"/>
      <c r="B964" s="466"/>
      <c r="C964" s="379"/>
      <c r="D964" s="379"/>
      <c r="E964" s="379"/>
      <c r="F964" s="379"/>
      <c r="G964" s="379"/>
      <c r="H964" s="379"/>
      <c r="I964" s="379"/>
      <c r="J964" s="379"/>
      <c r="K964" s="379"/>
      <c r="L964" s="379"/>
      <c r="M964" s="379"/>
      <c r="N964" s="379"/>
      <c r="O964" s="379"/>
      <c r="P964" s="379"/>
      <c r="Q964" s="379"/>
      <c r="R964" s="379"/>
      <c r="S964" s="379"/>
      <c r="T964" s="379"/>
      <c r="U964" s="379"/>
      <c r="V964" s="379"/>
      <c r="W964" s="379"/>
      <c r="X964" s="379"/>
      <c r="Y964" s="379"/>
      <c r="Z964" s="379"/>
    </row>
    <row r="965" spans="1:26" ht="14.25" customHeight="1" x14ac:dyDescent="0.25">
      <c r="A965" s="379"/>
      <c r="B965" s="466"/>
      <c r="C965" s="379"/>
      <c r="D965" s="379"/>
      <c r="E965" s="379"/>
      <c r="F965" s="379"/>
      <c r="G965" s="379"/>
      <c r="H965" s="379"/>
      <c r="I965" s="379"/>
      <c r="J965" s="379"/>
      <c r="K965" s="379"/>
      <c r="L965" s="379"/>
      <c r="M965" s="379"/>
      <c r="N965" s="379"/>
      <c r="O965" s="379"/>
      <c r="P965" s="379"/>
      <c r="Q965" s="379"/>
      <c r="R965" s="379"/>
      <c r="S965" s="379"/>
      <c r="T965" s="379"/>
      <c r="U965" s="379"/>
      <c r="V965" s="379"/>
      <c r="W965" s="379"/>
      <c r="X965" s="379"/>
      <c r="Y965" s="379"/>
      <c r="Z965" s="379"/>
    </row>
    <row r="966" spans="1:26" ht="14.25" customHeight="1" x14ac:dyDescent="0.25">
      <c r="A966" s="379"/>
      <c r="B966" s="466"/>
      <c r="C966" s="379"/>
      <c r="D966" s="379"/>
      <c r="E966" s="379"/>
      <c r="F966" s="379"/>
      <c r="G966" s="379"/>
      <c r="H966" s="379"/>
      <c r="I966" s="379"/>
      <c r="J966" s="379"/>
      <c r="K966" s="379"/>
      <c r="L966" s="379"/>
      <c r="M966" s="379"/>
      <c r="N966" s="379"/>
      <c r="O966" s="379"/>
      <c r="P966" s="379"/>
      <c r="Q966" s="379"/>
      <c r="R966" s="379"/>
      <c r="S966" s="379"/>
      <c r="T966" s="379"/>
      <c r="U966" s="379"/>
      <c r="V966" s="379"/>
      <c r="W966" s="379"/>
      <c r="X966" s="379"/>
      <c r="Y966" s="379"/>
      <c r="Z966" s="379"/>
    </row>
    <row r="967" spans="1:26" ht="14.25" customHeight="1" x14ac:dyDescent="0.25">
      <c r="A967" s="379"/>
      <c r="B967" s="466"/>
      <c r="C967" s="379"/>
      <c r="D967" s="379"/>
      <c r="E967" s="379"/>
      <c r="F967" s="379"/>
      <c r="G967" s="379"/>
      <c r="H967" s="379"/>
      <c r="I967" s="379"/>
      <c r="J967" s="379"/>
      <c r="K967" s="379"/>
      <c r="L967" s="379"/>
      <c r="M967" s="379"/>
      <c r="N967" s="379"/>
      <c r="O967" s="379"/>
      <c r="P967" s="379"/>
      <c r="Q967" s="379"/>
      <c r="R967" s="379"/>
      <c r="S967" s="379"/>
      <c r="T967" s="379"/>
      <c r="U967" s="379"/>
      <c r="V967" s="379"/>
      <c r="W967" s="379"/>
      <c r="X967" s="379"/>
      <c r="Y967" s="379"/>
      <c r="Z967" s="379"/>
    </row>
    <row r="968" spans="1:26" ht="14.25" customHeight="1" x14ac:dyDescent="0.25">
      <c r="A968" s="379"/>
      <c r="B968" s="466"/>
      <c r="C968" s="379"/>
      <c r="D968" s="379"/>
      <c r="E968" s="379"/>
      <c r="F968" s="379"/>
      <c r="G968" s="379"/>
      <c r="H968" s="379"/>
      <c r="I968" s="379"/>
      <c r="J968" s="379"/>
      <c r="K968" s="379"/>
      <c r="L968" s="379"/>
      <c r="M968" s="379"/>
      <c r="N968" s="379"/>
      <c r="O968" s="379"/>
      <c r="P968" s="379"/>
      <c r="Q968" s="379"/>
      <c r="R968" s="379"/>
      <c r="S968" s="379"/>
      <c r="T968" s="379"/>
      <c r="U968" s="379"/>
      <c r="V968" s="379"/>
      <c r="W968" s="379"/>
      <c r="X968" s="379"/>
      <c r="Y968" s="379"/>
      <c r="Z968" s="379"/>
    </row>
    <row r="969" spans="1:26" ht="14.25" customHeight="1" x14ac:dyDescent="0.25">
      <c r="A969" s="379"/>
      <c r="B969" s="466"/>
      <c r="C969" s="379"/>
      <c r="D969" s="379"/>
      <c r="E969" s="379"/>
      <c r="F969" s="379"/>
      <c r="G969" s="379"/>
      <c r="H969" s="379"/>
      <c r="I969" s="379"/>
      <c r="J969" s="379"/>
      <c r="K969" s="379"/>
      <c r="L969" s="379"/>
      <c r="M969" s="379"/>
      <c r="N969" s="379"/>
      <c r="O969" s="379"/>
      <c r="P969" s="379"/>
      <c r="Q969" s="379"/>
      <c r="R969" s="379"/>
      <c r="S969" s="379"/>
      <c r="T969" s="379"/>
      <c r="U969" s="379"/>
      <c r="V969" s="379"/>
      <c r="W969" s="379"/>
      <c r="X969" s="379"/>
      <c r="Y969" s="379"/>
      <c r="Z969" s="379"/>
    </row>
    <row r="970" spans="1:26" ht="14.25" customHeight="1" x14ac:dyDescent="0.25">
      <c r="A970" s="379"/>
      <c r="B970" s="466"/>
      <c r="C970" s="379"/>
      <c r="D970" s="379"/>
      <c r="E970" s="379"/>
      <c r="F970" s="379"/>
      <c r="G970" s="379"/>
      <c r="H970" s="379"/>
      <c r="I970" s="379"/>
      <c r="J970" s="379"/>
      <c r="K970" s="379"/>
      <c r="L970" s="379"/>
      <c r="M970" s="379"/>
      <c r="N970" s="379"/>
      <c r="O970" s="379"/>
      <c r="P970" s="379"/>
      <c r="Q970" s="379"/>
      <c r="R970" s="379"/>
      <c r="S970" s="379"/>
      <c r="T970" s="379"/>
      <c r="U970" s="379"/>
      <c r="V970" s="379"/>
      <c r="W970" s="379"/>
      <c r="X970" s="379"/>
      <c r="Y970" s="379"/>
      <c r="Z970" s="379"/>
    </row>
    <row r="971" spans="1:26" ht="14.25" customHeight="1" x14ac:dyDescent="0.25">
      <c r="A971" s="379"/>
      <c r="B971" s="466"/>
      <c r="C971" s="379"/>
      <c r="D971" s="379"/>
      <c r="E971" s="379"/>
      <c r="F971" s="379"/>
      <c r="G971" s="379"/>
      <c r="H971" s="379"/>
      <c r="I971" s="379"/>
      <c r="J971" s="379"/>
      <c r="K971" s="379"/>
      <c r="L971" s="379"/>
      <c r="M971" s="379"/>
      <c r="N971" s="379"/>
      <c r="O971" s="379"/>
      <c r="P971" s="379"/>
      <c r="Q971" s="379"/>
      <c r="R971" s="379"/>
      <c r="S971" s="379"/>
      <c r="T971" s="379"/>
      <c r="U971" s="379"/>
      <c r="V971" s="379"/>
      <c r="W971" s="379"/>
      <c r="X971" s="379"/>
      <c r="Y971" s="379"/>
      <c r="Z971" s="379"/>
    </row>
    <row r="972" spans="1:26" ht="14.25" customHeight="1" x14ac:dyDescent="0.25">
      <c r="A972" s="379"/>
      <c r="B972" s="466"/>
      <c r="C972" s="379"/>
      <c r="D972" s="379"/>
      <c r="E972" s="379"/>
      <c r="F972" s="379"/>
      <c r="G972" s="379"/>
      <c r="H972" s="379"/>
      <c r="I972" s="379"/>
      <c r="J972" s="379"/>
      <c r="K972" s="379"/>
      <c r="L972" s="379"/>
      <c r="M972" s="379"/>
      <c r="N972" s="379"/>
      <c r="O972" s="379"/>
      <c r="P972" s="379"/>
      <c r="Q972" s="379"/>
      <c r="R972" s="379"/>
      <c r="S972" s="379"/>
      <c r="T972" s="379"/>
      <c r="U972" s="379"/>
      <c r="V972" s="379"/>
      <c r="W972" s="379"/>
      <c r="X972" s="379"/>
      <c r="Y972" s="379"/>
      <c r="Z972" s="379"/>
    </row>
    <row r="973" spans="1:26" ht="14.25" customHeight="1" x14ac:dyDescent="0.25">
      <c r="A973" s="379"/>
      <c r="B973" s="466"/>
      <c r="C973" s="379"/>
      <c r="D973" s="379"/>
      <c r="E973" s="379"/>
      <c r="F973" s="379"/>
      <c r="G973" s="379"/>
      <c r="H973" s="379"/>
      <c r="I973" s="379"/>
      <c r="J973" s="379"/>
      <c r="K973" s="379"/>
      <c r="L973" s="379"/>
      <c r="M973" s="379"/>
      <c r="N973" s="379"/>
      <c r="O973" s="379"/>
      <c r="P973" s="379"/>
      <c r="Q973" s="379"/>
      <c r="R973" s="379"/>
      <c r="S973" s="379"/>
      <c r="T973" s="379"/>
      <c r="U973" s="379"/>
      <c r="V973" s="379"/>
      <c r="W973" s="379"/>
      <c r="X973" s="379"/>
      <c r="Y973" s="379"/>
      <c r="Z973" s="379"/>
    </row>
    <row r="974" spans="1:26" ht="14.25" customHeight="1" x14ac:dyDescent="0.25">
      <c r="A974" s="379"/>
      <c r="B974" s="466"/>
      <c r="C974" s="379"/>
      <c r="D974" s="379"/>
      <c r="E974" s="379"/>
      <c r="F974" s="379"/>
      <c r="G974" s="379"/>
      <c r="H974" s="379"/>
      <c r="I974" s="379"/>
      <c r="J974" s="379"/>
      <c r="K974" s="379"/>
      <c r="L974" s="379"/>
      <c r="M974" s="379"/>
      <c r="N974" s="379"/>
      <c r="O974" s="379"/>
      <c r="P974" s="379"/>
      <c r="Q974" s="379"/>
      <c r="R974" s="379"/>
      <c r="S974" s="379"/>
      <c r="T974" s="379"/>
      <c r="U974" s="379"/>
      <c r="V974" s="379"/>
      <c r="W974" s="379"/>
      <c r="X974" s="379"/>
      <c r="Y974" s="379"/>
      <c r="Z974" s="379"/>
    </row>
    <row r="975" spans="1:26" ht="14.25" customHeight="1" x14ac:dyDescent="0.25">
      <c r="A975" s="379"/>
      <c r="B975" s="466"/>
      <c r="C975" s="379"/>
      <c r="D975" s="379"/>
      <c r="E975" s="379"/>
      <c r="F975" s="379"/>
      <c r="G975" s="379"/>
      <c r="H975" s="379"/>
      <c r="I975" s="379"/>
      <c r="J975" s="379"/>
      <c r="K975" s="379"/>
      <c r="L975" s="379"/>
      <c r="M975" s="379"/>
      <c r="N975" s="379"/>
      <c r="O975" s="379"/>
      <c r="P975" s="379"/>
      <c r="Q975" s="379"/>
      <c r="R975" s="379"/>
      <c r="S975" s="379"/>
      <c r="T975" s="379"/>
      <c r="U975" s="379"/>
      <c r="V975" s="379"/>
      <c r="W975" s="379"/>
      <c r="X975" s="379"/>
      <c r="Y975" s="379"/>
      <c r="Z975" s="379"/>
    </row>
    <row r="976" spans="1:26" ht="14.25" customHeight="1" x14ac:dyDescent="0.25">
      <c r="A976" s="379"/>
      <c r="B976" s="466"/>
      <c r="C976" s="379"/>
      <c r="D976" s="379"/>
      <c r="E976" s="379"/>
      <c r="F976" s="379"/>
      <c r="G976" s="379"/>
      <c r="H976" s="379"/>
      <c r="I976" s="379"/>
      <c r="J976" s="379"/>
      <c r="K976" s="379"/>
      <c r="L976" s="379"/>
      <c r="M976" s="379"/>
      <c r="N976" s="379"/>
      <c r="O976" s="379"/>
      <c r="P976" s="379"/>
      <c r="Q976" s="379"/>
      <c r="R976" s="379"/>
      <c r="S976" s="379"/>
      <c r="T976" s="379"/>
      <c r="U976" s="379"/>
      <c r="V976" s="379"/>
      <c r="W976" s="379"/>
      <c r="X976" s="379"/>
      <c r="Y976" s="379"/>
      <c r="Z976" s="379"/>
    </row>
    <row r="977" spans="1:26" ht="14.25" customHeight="1" x14ac:dyDescent="0.25">
      <c r="A977" s="379"/>
      <c r="B977" s="466"/>
      <c r="C977" s="379"/>
      <c r="D977" s="379"/>
      <c r="E977" s="379"/>
      <c r="F977" s="379"/>
      <c r="G977" s="379"/>
      <c r="H977" s="379"/>
      <c r="I977" s="379"/>
      <c r="J977" s="379"/>
      <c r="K977" s="379"/>
      <c r="L977" s="379"/>
      <c r="M977" s="379"/>
      <c r="N977" s="379"/>
      <c r="O977" s="379"/>
      <c r="P977" s="379"/>
      <c r="Q977" s="379"/>
      <c r="R977" s="379"/>
      <c r="S977" s="379"/>
      <c r="T977" s="379"/>
      <c r="U977" s="379"/>
      <c r="V977" s="379"/>
      <c r="W977" s="379"/>
      <c r="X977" s="379"/>
      <c r="Y977" s="379"/>
      <c r="Z977" s="379"/>
    </row>
    <row r="978" spans="1:26" ht="14.25" customHeight="1" x14ac:dyDescent="0.25">
      <c r="A978" s="379"/>
      <c r="B978" s="466"/>
      <c r="C978" s="379"/>
      <c r="D978" s="379"/>
      <c r="E978" s="379"/>
      <c r="F978" s="379"/>
      <c r="G978" s="379"/>
      <c r="H978" s="379"/>
      <c r="I978" s="379"/>
      <c r="J978" s="379"/>
      <c r="K978" s="379"/>
      <c r="L978" s="379"/>
      <c r="M978" s="379"/>
      <c r="N978" s="379"/>
      <c r="O978" s="379"/>
      <c r="P978" s="379"/>
      <c r="Q978" s="379"/>
      <c r="R978" s="379"/>
      <c r="S978" s="379"/>
      <c r="T978" s="379"/>
      <c r="U978" s="379"/>
      <c r="V978" s="379"/>
      <c r="W978" s="379"/>
      <c r="X978" s="379"/>
      <c r="Y978" s="379"/>
      <c r="Z978" s="379"/>
    </row>
    <row r="979" spans="1:26" ht="14.25" customHeight="1" x14ac:dyDescent="0.25">
      <c r="A979" s="379"/>
      <c r="B979" s="466"/>
      <c r="C979" s="379"/>
      <c r="D979" s="379"/>
      <c r="E979" s="379"/>
      <c r="F979" s="379"/>
      <c r="G979" s="379"/>
      <c r="H979" s="379"/>
      <c r="I979" s="379"/>
      <c r="J979" s="379"/>
      <c r="K979" s="379"/>
      <c r="L979" s="379"/>
      <c r="M979" s="379"/>
      <c r="N979" s="379"/>
      <c r="O979" s="379"/>
      <c r="P979" s="379"/>
      <c r="Q979" s="379"/>
      <c r="R979" s="379"/>
      <c r="S979" s="379"/>
      <c r="T979" s="379"/>
      <c r="U979" s="379"/>
      <c r="V979" s="379"/>
      <c r="W979" s="379"/>
      <c r="X979" s="379"/>
      <c r="Y979" s="379"/>
      <c r="Z979" s="379"/>
    </row>
    <row r="980" spans="1:26" ht="14.25" customHeight="1" x14ac:dyDescent="0.25">
      <c r="A980" s="379"/>
      <c r="B980" s="466"/>
      <c r="C980" s="379"/>
      <c r="D980" s="379"/>
      <c r="E980" s="379"/>
      <c r="F980" s="379"/>
      <c r="G980" s="379"/>
      <c r="H980" s="379"/>
      <c r="I980" s="379"/>
      <c r="J980" s="379"/>
      <c r="K980" s="379"/>
      <c r="L980" s="379"/>
      <c r="M980" s="379"/>
      <c r="N980" s="379"/>
      <c r="O980" s="379"/>
      <c r="P980" s="379"/>
      <c r="Q980" s="379"/>
      <c r="R980" s="379"/>
      <c r="S980" s="379"/>
      <c r="T980" s="379"/>
      <c r="U980" s="379"/>
      <c r="V980" s="379"/>
      <c r="W980" s="379"/>
      <c r="X980" s="379"/>
      <c r="Y980" s="379"/>
      <c r="Z980" s="379"/>
    </row>
    <row r="981" spans="1:26" ht="14.25" customHeight="1" x14ac:dyDescent="0.25">
      <c r="A981" s="379"/>
      <c r="B981" s="466"/>
      <c r="C981" s="379"/>
      <c r="D981" s="379"/>
      <c r="E981" s="379"/>
      <c r="F981" s="379"/>
      <c r="G981" s="379"/>
      <c r="H981" s="379"/>
      <c r="I981" s="379"/>
      <c r="J981" s="379"/>
      <c r="K981" s="379"/>
      <c r="L981" s="379"/>
      <c r="M981" s="379"/>
      <c r="N981" s="379"/>
      <c r="O981" s="379"/>
      <c r="P981" s="379"/>
      <c r="Q981" s="379"/>
      <c r="R981" s="379"/>
      <c r="S981" s="379"/>
      <c r="T981" s="379"/>
      <c r="U981" s="379"/>
      <c r="V981" s="379"/>
      <c r="W981" s="379"/>
      <c r="X981" s="379"/>
      <c r="Y981" s="379"/>
      <c r="Z981" s="379"/>
    </row>
    <row r="982" spans="1:26" ht="14.25" customHeight="1" x14ac:dyDescent="0.25">
      <c r="A982" s="379"/>
      <c r="B982" s="466"/>
      <c r="C982" s="379"/>
      <c r="D982" s="379"/>
      <c r="E982" s="379"/>
      <c r="F982" s="379"/>
      <c r="G982" s="379"/>
      <c r="H982" s="379"/>
      <c r="I982" s="379"/>
      <c r="J982" s="379"/>
      <c r="K982" s="379"/>
      <c r="L982" s="379"/>
      <c r="M982" s="379"/>
      <c r="N982" s="379"/>
      <c r="O982" s="379"/>
      <c r="P982" s="379"/>
      <c r="Q982" s="379"/>
      <c r="R982" s="379"/>
      <c r="S982" s="379"/>
      <c r="T982" s="379"/>
      <c r="U982" s="379"/>
      <c r="V982" s="379"/>
      <c r="W982" s="379"/>
      <c r="X982" s="379"/>
      <c r="Y982" s="379"/>
      <c r="Z982" s="379"/>
    </row>
    <row r="983" spans="1:26" ht="14.25" customHeight="1" x14ac:dyDescent="0.25">
      <c r="A983" s="379"/>
      <c r="B983" s="466"/>
      <c r="C983" s="379"/>
      <c r="D983" s="379"/>
      <c r="E983" s="379"/>
      <c r="F983" s="379"/>
      <c r="G983" s="379"/>
      <c r="H983" s="379"/>
      <c r="I983" s="379"/>
      <c r="J983" s="379"/>
      <c r="K983" s="379"/>
      <c r="L983" s="379"/>
      <c r="M983" s="379"/>
      <c r="N983" s="379"/>
      <c r="O983" s="379"/>
      <c r="P983" s="379"/>
      <c r="Q983" s="379"/>
      <c r="R983" s="379"/>
      <c r="S983" s="379"/>
      <c r="T983" s="379"/>
      <c r="U983" s="379"/>
      <c r="V983" s="379"/>
      <c r="W983" s="379"/>
      <c r="X983" s="379"/>
      <c r="Y983" s="379"/>
      <c r="Z983" s="379"/>
    </row>
    <row r="984" spans="1:26" ht="14.25" customHeight="1" x14ac:dyDescent="0.25">
      <c r="A984" s="379"/>
      <c r="B984" s="466"/>
      <c r="C984" s="379"/>
      <c r="D984" s="379"/>
      <c r="E984" s="379"/>
      <c r="F984" s="379"/>
      <c r="G984" s="379"/>
      <c r="H984" s="379"/>
      <c r="I984" s="379"/>
      <c r="J984" s="379"/>
      <c r="K984" s="379"/>
      <c r="L984" s="379"/>
      <c r="M984" s="379"/>
      <c r="N984" s="379"/>
      <c r="O984" s="379"/>
      <c r="P984" s="379"/>
      <c r="Q984" s="379"/>
      <c r="R984" s="379"/>
      <c r="S984" s="379"/>
      <c r="T984" s="379"/>
      <c r="U984" s="379"/>
      <c r="V984" s="379"/>
      <c r="W984" s="379"/>
      <c r="X984" s="379"/>
      <c r="Y984" s="379"/>
      <c r="Z984" s="379"/>
    </row>
    <row r="985" spans="1:26" ht="14.25" customHeight="1" x14ac:dyDescent="0.25">
      <c r="A985" s="379"/>
      <c r="B985" s="466"/>
      <c r="C985" s="379"/>
      <c r="D985" s="379"/>
      <c r="E985" s="379"/>
      <c r="F985" s="379"/>
      <c r="G985" s="379"/>
      <c r="H985" s="379"/>
      <c r="I985" s="379"/>
      <c r="J985" s="379"/>
      <c r="K985" s="379"/>
      <c r="L985" s="379"/>
      <c r="M985" s="379"/>
      <c r="N985" s="379"/>
      <c r="O985" s="379"/>
      <c r="P985" s="379"/>
      <c r="Q985" s="379"/>
      <c r="R985" s="379"/>
      <c r="S985" s="379"/>
      <c r="T985" s="379"/>
      <c r="U985" s="379"/>
      <c r="V985" s="379"/>
      <c r="W985" s="379"/>
      <c r="X985" s="379"/>
      <c r="Y985" s="379"/>
      <c r="Z985" s="379"/>
    </row>
    <row r="986" spans="1:26" ht="14.25" customHeight="1" x14ac:dyDescent="0.25">
      <c r="A986" s="379"/>
      <c r="B986" s="466"/>
      <c r="C986" s="379"/>
      <c r="D986" s="379"/>
      <c r="E986" s="379"/>
      <c r="F986" s="379"/>
      <c r="G986" s="379"/>
      <c r="H986" s="379"/>
      <c r="I986" s="379"/>
      <c r="J986" s="379"/>
      <c r="K986" s="379"/>
      <c r="L986" s="379"/>
      <c r="M986" s="379"/>
      <c r="N986" s="379"/>
      <c r="O986" s="379"/>
      <c r="P986" s="379"/>
      <c r="Q986" s="379"/>
      <c r="R986" s="379"/>
      <c r="S986" s="379"/>
      <c r="T986" s="379"/>
      <c r="U986" s="379"/>
      <c r="V986" s="379"/>
      <c r="W986" s="379"/>
      <c r="X986" s="379"/>
      <c r="Y986" s="379"/>
      <c r="Z986" s="379"/>
    </row>
    <row r="987" spans="1:26" ht="14.25" customHeight="1" x14ac:dyDescent="0.25">
      <c r="A987" s="379"/>
      <c r="B987" s="466"/>
      <c r="C987" s="379"/>
      <c r="D987" s="379"/>
      <c r="E987" s="379"/>
      <c r="F987" s="379"/>
      <c r="G987" s="379"/>
      <c r="H987" s="379"/>
      <c r="I987" s="379"/>
      <c r="J987" s="379"/>
      <c r="K987" s="379"/>
      <c r="L987" s="379"/>
      <c r="M987" s="379"/>
      <c r="N987" s="379"/>
      <c r="O987" s="379"/>
      <c r="P987" s="379"/>
      <c r="Q987" s="379"/>
      <c r="R987" s="379"/>
      <c r="S987" s="379"/>
      <c r="T987" s="379"/>
      <c r="U987" s="379"/>
      <c r="V987" s="379"/>
      <c r="W987" s="379"/>
      <c r="X987" s="379"/>
      <c r="Y987" s="379"/>
      <c r="Z987" s="379"/>
    </row>
    <row r="988" spans="1:26" ht="14.25" customHeight="1" x14ac:dyDescent="0.25">
      <c r="A988" s="379"/>
      <c r="B988" s="466"/>
      <c r="C988" s="379"/>
      <c r="D988" s="379"/>
      <c r="E988" s="379"/>
      <c r="F988" s="379"/>
      <c r="G988" s="379"/>
      <c r="H988" s="379"/>
      <c r="I988" s="379"/>
      <c r="J988" s="379"/>
      <c r="K988" s="379"/>
      <c r="L988" s="379"/>
      <c r="M988" s="379"/>
      <c r="N988" s="379"/>
      <c r="O988" s="379"/>
      <c r="P988" s="379"/>
      <c r="Q988" s="379"/>
      <c r="R988" s="379"/>
      <c r="S988" s="379"/>
      <c r="T988" s="379"/>
      <c r="U988" s="379"/>
      <c r="V988" s="379"/>
      <c r="W988" s="379"/>
      <c r="X988" s="379"/>
      <c r="Y988" s="379"/>
      <c r="Z988" s="379"/>
    </row>
    <row r="989" spans="1:26" ht="14.25" customHeight="1" x14ac:dyDescent="0.25">
      <c r="A989" s="379"/>
      <c r="B989" s="466"/>
      <c r="C989" s="379"/>
      <c r="D989" s="379"/>
      <c r="E989" s="379"/>
      <c r="F989" s="379"/>
      <c r="G989" s="379"/>
      <c r="H989" s="379"/>
      <c r="I989" s="379"/>
      <c r="J989" s="379"/>
      <c r="K989" s="379"/>
      <c r="L989" s="379"/>
      <c r="M989" s="379"/>
      <c r="N989" s="379"/>
      <c r="O989" s="379"/>
      <c r="P989" s="379"/>
      <c r="Q989" s="379"/>
      <c r="R989" s="379"/>
      <c r="S989" s="379"/>
      <c r="T989" s="379"/>
      <c r="U989" s="379"/>
      <c r="V989" s="379"/>
      <c r="W989" s="379"/>
      <c r="X989" s="379"/>
      <c r="Y989" s="379"/>
      <c r="Z989" s="379"/>
    </row>
    <row r="990" spans="1:26" ht="14.25" customHeight="1" x14ac:dyDescent="0.25">
      <c r="A990" s="379"/>
      <c r="B990" s="466"/>
      <c r="C990" s="379"/>
      <c r="D990" s="379"/>
      <c r="E990" s="379"/>
      <c r="F990" s="379"/>
      <c r="G990" s="379"/>
      <c r="H990" s="379"/>
      <c r="I990" s="379"/>
      <c r="J990" s="379"/>
      <c r="K990" s="379"/>
      <c r="L990" s="379"/>
      <c r="M990" s="379"/>
      <c r="N990" s="379"/>
      <c r="O990" s="379"/>
      <c r="P990" s="379"/>
      <c r="Q990" s="379"/>
      <c r="R990" s="379"/>
      <c r="S990" s="379"/>
      <c r="T990" s="379"/>
      <c r="U990" s="379"/>
      <c r="V990" s="379"/>
      <c r="W990" s="379"/>
      <c r="X990" s="379"/>
      <c r="Y990" s="379"/>
      <c r="Z990" s="379"/>
    </row>
    <row r="991" spans="1:26" ht="14.25" customHeight="1" x14ac:dyDescent="0.25">
      <c r="A991" s="379"/>
      <c r="B991" s="466"/>
      <c r="C991" s="379"/>
      <c r="D991" s="379"/>
      <c r="E991" s="379"/>
      <c r="F991" s="379"/>
      <c r="G991" s="379"/>
      <c r="H991" s="379"/>
      <c r="I991" s="379"/>
      <c r="J991" s="379"/>
      <c r="K991" s="379"/>
      <c r="L991" s="379"/>
      <c r="M991" s="379"/>
      <c r="N991" s="379"/>
      <c r="O991" s="379"/>
      <c r="P991" s="379"/>
      <c r="Q991" s="379"/>
      <c r="R991" s="379"/>
      <c r="S991" s="379"/>
      <c r="T991" s="379"/>
      <c r="U991" s="379"/>
      <c r="V991" s="379"/>
      <c r="W991" s="379"/>
      <c r="X991" s="379"/>
      <c r="Y991" s="379"/>
      <c r="Z991" s="379"/>
    </row>
    <row r="992" spans="1:26" ht="14.25" customHeight="1" x14ac:dyDescent="0.25">
      <c r="A992" s="379"/>
      <c r="B992" s="466"/>
      <c r="C992" s="379"/>
      <c r="D992" s="379"/>
      <c r="E992" s="379"/>
      <c r="F992" s="379"/>
      <c r="G992" s="379"/>
      <c r="H992" s="379"/>
      <c r="I992" s="379"/>
      <c r="J992" s="379"/>
      <c r="K992" s="379"/>
      <c r="L992" s="379"/>
      <c r="M992" s="379"/>
      <c r="N992" s="379"/>
      <c r="O992" s="379"/>
      <c r="P992" s="379"/>
      <c r="Q992" s="379"/>
      <c r="R992" s="379"/>
      <c r="S992" s="379"/>
      <c r="T992" s="379"/>
      <c r="U992" s="379"/>
      <c r="V992" s="379"/>
      <c r="W992" s="379"/>
      <c r="X992" s="379"/>
      <c r="Y992" s="379"/>
      <c r="Z992" s="379"/>
    </row>
    <row r="993" spans="1:26" ht="14.25" customHeight="1" x14ac:dyDescent="0.25">
      <c r="A993" s="379"/>
      <c r="B993" s="466"/>
      <c r="C993" s="379"/>
      <c r="D993" s="379"/>
      <c r="E993" s="379"/>
      <c r="F993" s="379"/>
      <c r="G993" s="379"/>
      <c r="H993" s="379"/>
      <c r="I993" s="379"/>
      <c r="J993" s="379"/>
      <c r="K993" s="379"/>
      <c r="L993" s="379"/>
      <c r="M993" s="379"/>
      <c r="N993" s="379"/>
      <c r="O993" s="379"/>
      <c r="P993" s="379"/>
      <c r="Q993" s="379"/>
      <c r="R993" s="379"/>
      <c r="S993" s="379"/>
      <c r="T993" s="379"/>
      <c r="U993" s="379"/>
      <c r="V993" s="379"/>
      <c r="W993" s="379"/>
      <c r="X993" s="379"/>
      <c r="Y993" s="379"/>
      <c r="Z993" s="379"/>
    </row>
    <row r="994" spans="1:26" ht="14.25" customHeight="1" x14ac:dyDescent="0.25">
      <c r="A994" s="379"/>
      <c r="B994" s="466"/>
      <c r="C994" s="379"/>
      <c r="D994" s="379"/>
      <c r="E994" s="379"/>
      <c r="F994" s="379"/>
      <c r="G994" s="379"/>
      <c r="H994" s="379"/>
      <c r="I994" s="379"/>
      <c r="J994" s="379"/>
      <c r="K994" s="379"/>
      <c r="L994" s="379"/>
      <c r="M994" s="379"/>
      <c r="N994" s="379"/>
      <c r="O994" s="379"/>
      <c r="P994" s="379"/>
      <c r="Q994" s="379"/>
      <c r="R994" s="379"/>
      <c r="S994" s="379"/>
      <c r="T994" s="379"/>
      <c r="U994" s="379"/>
      <c r="V994" s="379"/>
      <c r="W994" s="379"/>
      <c r="X994" s="379"/>
      <c r="Y994" s="379"/>
      <c r="Z994" s="379"/>
    </row>
    <row r="995" spans="1:26" ht="14.25" customHeight="1" x14ac:dyDescent="0.25">
      <c r="A995" s="379"/>
      <c r="B995" s="466"/>
      <c r="C995" s="379"/>
      <c r="D995" s="379"/>
      <c r="E995" s="379"/>
      <c r="F995" s="379"/>
      <c r="G995" s="379"/>
      <c r="H995" s="379"/>
      <c r="I995" s="379"/>
      <c r="J995" s="379"/>
      <c r="K995" s="379"/>
      <c r="L995" s="379"/>
      <c r="M995" s="379"/>
      <c r="N995" s="379"/>
      <c r="O995" s="379"/>
      <c r="P995" s="379"/>
      <c r="Q995" s="379"/>
      <c r="R995" s="379"/>
      <c r="S995" s="379"/>
      <c r="T995" s="379"/>
      <c r="U995" s="379"/>
      <c r="V995" s="379"/>
      <c r="W995" s="379"/>
      <c r="X995" s="379"/>
      <c r="Y995" s="379"/>
      <c r="Z995" s="379"/>
    </row>
    <row r="996" spans="1:26" ht="14.25" customHeight="1" x14ac:dyDescent="0.25">
      <c r="A996" s="379"/>
      <c r="B996" s="466"/>
      <c r="C996" s="379"/>
      <c r="D996" s="379"/>
      <c r="E996" s="379"/>
      <c r="F996" s="379"/>
      <c r="G996" s="379"/>
      <c r="H996" s="379"/>
      <c r="I996" s="379"/>
      <c r="J996" s="379"/>
      <c r="K996" s="379"/>
      <c r="L996" s="379"/>
      <c r="M996" s="379"/>
      <c r="N996" s="379"/>
      <c r="O996" s="379"/>
      <c r="P996" s="379"/>
      <c r="Q996" s="379"/>
      <c r="R996" s="379"/>
      <c r="S996" s="379"/>
      <c r="T996" s="379"/>
      <c r="U996" s="379"/>
      <c r="V996" s="379"/>
      <c r="W996" s="379"/>
      <c r="X996" s="379"/>
      <c r="Y996" s="379"/>
      <c r="Z996" s="379"/>
    </row>
    <row r="997" spans="1:26" ht="14.25" customHeight="1" x14ac:dyDescent="0.25">
      <c r="A997" s="379"/>
      <c r="B997" s="466"/>
      <c r="C997" s="379"/>
      <c r="D997" s="379"/>
      <c r="E997" s="379"/>
      <c r="F997" s="379"/>
      <c r="G997" s="379"/>
      <c r="H997" s="379"/>
      <c r="I997" s="379"/>
      <c r="J997" s="379"/>
      <c r="K997" s="379"/>
      <c r="L997" s="379"/>
      <c r="M997" s="379"/>
      <c r="N997" s="379"/>
      <c r="O997" s="379"/>
      <c r="P997" s="379"/>
      <c r="Q997" s="379"/>
      <c r="R997" s="379"/>
      <c r="S997" s="379"/>
      <c r="T997" s="379"/>
      <c r="U997" s="379"/>
      <c r="V997" s="379"/>
      <c r="W997" s="379"/>
      <c r="X997" s="379"/>
      <c r="Y997" s="379"/>
      <c r="Z997" s="379"/>
    </row>
    <row r="998" spans="1:26" ht="14.25" customHeight="1" x14ac:dyDescent="0.25">
      <c r="A998" s="379"/>
      <c r="B998" s="466"/>
      <c r="C998" s="379"/>
      <c r="D998" s="379"/>
      <c r="E998" s="379"/>
      <c r="F998" s="379"/>
      <c r="G998" s="379"/>
      <c r="H998" s="379"/>
      <c r="I998" s="379"/>
      <c r="J998" s="379"/>
      <c r="K998" s="379"/>
      <c r="L998" s="379"/>
      <c r="M998" s="379"/>
      <c r="N998" s="379"/>
      <c r="O998" s="379"/>
      <c r="P998" s="379"/>
      <c r="Q998" s="379"/>
      <c r="R998" s="379"/>
      <c r="S998" s="379"/>
      <c r="T998" s="379"/>
      <c r="U998" s="379"/>
      <c r="V998" s="379"/>
      <c r="W998" s="379"/>
      <c r="X998" s="379"/>
      <c r="Y998" s="379"/>
      <c r="Z998" s="379"/>
    </row>
    <row r="999" spans="1:26" ht="14.25" customHeight="1" x14ac:dyDescent="0.25">
      <c r="A999" s="379"/>
      <c r="B999" s="466"/>
      <c r="C999" s="379"/>
      <c r="D999" s="379"/>
      <c r="E999" s="379"/>
      <c r="F999" s="379"/>
      <c r="G999" s="379"/>
      <c r="H999" s="379"/>
      <c r="I999" s="379"/>
      <c r="J999" s="379"/>
      <c r="K999" s="379"/>
      <c r="L999" s="379"/>
      <c r="M999" s="379"/>
      <c r="N999" s="379"/>
      <c r="O999" s="379"/>
      <c r="P999" s="379"/>
      <c r="Q999" s="379"/>
      <c r="R999" s="379"/>
      <c r="S999" s="379"/>
      <c r="T999" s="379"/>
      <c r="U999" s="379"/>
      <c r="V999" s="379"/>
      <c r="W999" s="379"/>
      <c r="X999" s="379"/>
      <c r="Y999" s="379"/>
      <c r="Z999" s="379"/>
    </row>
    <row r="1000" spans="1:26" ht="14.25" customHeight="1" x14ac:dyDescent="0.25">
      <c r="A1000" s="379"/>
      <c r="B1000" s="466"/>
      <c r="C1000" s="379"/>
      <c r="D1000" s="379"/>
      <c r="E1000" s="379"/>
      <c r="F1000" s="379"/>
      <c r="G1000" s="379"/>
      <c r="H1000" s="379"/>
      <c r="I1000" s="379"/>
      <c r="J1000" s="379"/>
      <c r="K1000" s="379"/>
      <c r="L1000" s="379"/>
      <c r="M1000" s="379"/>
      <c r="N1000" s="379"/>
      <c r="O1000" s="379"/>
      <c r="P1000" s="379"/>
      <c r="Q1000" s="379"/>
      <c r="R1000" s="379"/>
      <c r="S1000" s="379"/>
      <c r="T1000" s="379"/>
      <c r="U1000" s="379"/>
      <c r="V1000" s="379"/>
      <c r="W1000" s="379"/>
      <c r="X1000" s="379"/>
      <c r="Y1000" s="379"/>
      <c r="Z1000" s="379"/>
    </row>
  </sheetData>
  <mergeCells count="32">
    <mergeCell ref="J62:K62"/>
    <mergeCell ref="L108:M108"/>
    <mergeCell ref="J102:K102"/>
    <mergeCell ref="L102:M102"/>
    <mergeCell ref="L103:M103"/>
    <mergeCell ref="L104:M104"/>
    <mergeCell ref="L105:M105"/>
    <mergeCell ref="L106:M106"/>
    <mergeCell ref="L107:M107"/>
    <mergeCell ref="J85:K85"/>
    <mergeCell ref="B66:B70"/>
    <mergeCell ref="G62:I62"/>
    <mergeCell ref="A104:A108"/>
    <mergeCell ref="A87:A91"/>
    <mergeCell ref="A64:A65"/>
    <mergeCell ref="G102:I102"/>
    <mergeCell ref="G85:I85"/>
    <mergeCell ref="A66:A70"/>
    <mergeCell ref="J1:K1"/>
    <mergeCell ref="B21:B23"/>
    <mergeCell ref="A42:A46"/>
    <mergeCell ref="A34:A41"/>
    <mergeCell ref="A3:A33"/>
    <mergeCell ref="B32:B33"/>
    <mergeCell ref="B34:B35"/>
    <mergeCell ref="B36:B37"/>
    <mergeCell ref="B42:B46"/>
    <mergeCell ref="B24:B26"/>
    <mergeCell ref="B28:B29"/>
    <mergeCell ref="B3:B12"/>
    <mergeCell ref="B13:B20"/>
    <mergeCell ref="G1:I1"/>
  </mergeCells>
  <pageMargins left="0.45" right="0.45" top="0.5" bottom="0.5" header="0" footer="0"/>
  <pageSetup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4DCA-B885-466D-8716-86A2C0F15A4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C88C1D4-E186-4C5E-BAFF-98BAC3DF1AFF}">
  <ds:schemaRefs>
    <ds:schemaRef ds:uri="http://schemas.microsoft.com/sharepoint/v3/contenttype/forms"/>
  </ds:schemaRefs>
</ds:datastoreItem>
</file>

<file path=customXml/itemProps3.xml><?xml version="1.0" encoding="utf-8"?>
<ds:datastoreItem xmlns:ds="http://schemas.openxmlformats.org/officeDocument/2006/customXml" ds:itemID="{E3CEA5BF-C1C0-4A8C-987D-352AB7689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Summary</vt:lpstr>
      <vt:lpstr>E-2C HE2K 4PAA v220921</vt:lpstr>
      <vt:lpstr>E-2D 5PAA v220921</vt:lpstr>
      <vt:lpstr>E-2D 5PAA AR v220921</vt:lpstr>
      <vt:lpstr>E-2D 5PAA FDNF v220921</vt:lpstr>
      <vt:lpstr>FRS Baseline v190422</vt:lpstr>
      <vt:lpstr>FRS Baseline - AR v201113</vt:lpstr>
      <vt:lpstr>ACTC Mapping v190422</vt:lpstr>
      <vt:lpstr>ACTC Syllabus V6 v190422</vt:lpstr>
      <vt:lpstr>NFO Syllabus V7</vt:lpstr>
      <vt:lpstr>Naval Aviatior Syllabus V7</vt:lpstr>
      <vt:lpstr>'E-2C HE2K 4PAA v220921'!Print_Area</vt:lpstr>
      <vt:lpstr>'E-2D 5PAA AR v220921'!Print_Area</vt:lpstr>
      <vt:lpstr>'E-2D 5PAA FDNF v220921'!Print_Area</vt:lpstr>
      <vt:lpstr>'E-2D 5PAA v220921'!Print_Area</vt:lpstr>
      <vt:lpstr>'FRS Baseline - AR v201113'!Print_Area</vt:lpstr>
      <vt:lpstr>'FRS Baseline v190422'!Print_Area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 Timothy G CTR CNAP, N40</dc:creator>
  <cp:keywords/>
  <dc:description/>
  <cp:lastModifiedBy>Mark Bodoh</cp:lastModifiedBy>
  <cp:revision/>
  <dcterms:created xsi:type="dcterms:W3CDTF">2016-02-03T23:05:51Z</dcterms:created>
  <dcterms:modified xsi:type="dcterms:W3CDTF">2022-11-02T22:53:26Z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2022-11-02T22:52:53Z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66b31d8f-cfba-4225-8ce6-e1409a9c3df5</vt:lpwstr>
  </property>
  <property fmtid="{D5CDD505-2E9C-101B-9397-08002B2CF9AE}" pid="8" name="MSIP_Label_afe64f26-154f-4743-927e-a7310aa86873_ContentBits">
    <vt:lpwstr>0</vt:lpwstr>
  </property>
</Properties>
</file>